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12360" activeTab="0"/>
  </bookViews>
  <sheets>
    <sheet name="Ex Rate" sheetId="1" r:id="rId1"/>
  </sheets>
  <definedNames>
    <definedName name="_xlnm.Print_Area" localSheetId="0">'Ex Rate'!$A$1:$AN$56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S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丽萍定4月收客户英镑汇率：8.8
</t>
        </r>
      </text>
    </comment>
    <comment ref="R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丽萍定3月收客户英镑汇率：8.98
</t>
        </r>
      </text>
    </comment>
    <comment ref="Q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丽萍定2月收客户英镑汇率：9.14
</t>
        </r>
      </text>
    </comment>
    <comment ref="P46" authorId="0">
      <text>
        <r>
          <rPr>
            <b/>
            <sz val="9"/>
            <rFont val="宋体"/>
            <family val="0"/>
          </rPr>
          <t xml:space="preserve">Administrat
</t>
        </r>
        <r>
          <rPr>
            <sz val="9"/>
            <rFont val="宋体"/>
            <family val="0"/>
          </rPr>
          <t>丽萍定1月收客户英镑汇率：9.21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<sst xmlns="http://schemas.openxmlformats.org/spreadsheetml/2006/main" count="127" uniqueCount="73">
  <si>
    <t>Linex Group</t>
  </si>
  <si>
    <t xml:space="preserve"> </t>
  </si>
  <si>
    <t xml:space="preserve">Exchange  Rate Table </t>
  </si>
  <si>
    <t xml:space="preserve"> Dec 17</t>
  </si>
  <si>
    <t xml:space="preserve"> DEC 18</t>
  </si>
  <si>
    <t xml:space="preserve"> JAN 19</t>
  </si>
  <si>
    <t xml:space="preserve"> FEB 19</t>
  </si>
  <si>
    <t xml:space="preserve"> MAR 19</t>
  </si>
  <si>
    <t xml:space="preserve"> APR 19</t>
  </si>
  <si>
    <t xml:space="preserve"> MAY 19</t>
  </si>
  <si>
    <t xml:space="preserve"> JUN 19</t>
  </si>
  <si>
    <t>JUL 19</t>
  </si>
  <si>
    <t>AUG 19</t>
  </si>
  <si>
    <t>SEP 19</t>
  </si>
  <si>
    <t>OCT 19</t>
  </si>
  <si>
    <t>NOV 19</t>
  </si>
  <si>
    <t>DEC 19</t>
  </si>
  <si>
    <t>JAN 2020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</si>
  <si>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</si>
  <si>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</si>
  <si>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</si>
  <si>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</si>
  <si>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</si>
  <si>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</si>
  <si>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</si>
  <si>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</si>
  <si>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</si>
  <si>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</si>
  <si>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</si>
  <si>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</si>
  <si>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</si>
  <si>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</si>
  <si>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</si>
  <si>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</si>
  <si>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</si>
  <si>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</si>
  <si>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</si>
  <si>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</si>
  <si>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</si>
  <si>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</si>
  <si>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</si>
  <si>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AED</t>
  </si>
  <si>
    <t>AUD</t>
  </si>
  <si>
    <t>CAD</t>
  </si>
  <si>
    <t>EUR</t>
  </si>
  <si>
    <t>GBP</t>
  </si>
  <si>
    <t>HKD</t>
  </si>
  <si>
    <t>INR</t>
  </si>
  <si>
    <t>JPY</t>
  </si>
  <si>
    <t>LKR</t>
  </si>
  <si>
    <t>TWD</t>
  </si>
  <si>
    <t>NZD</t>
  </si>
  <si>
    <t>PHP</t>
  </si>
  <si>
    <t>RMB</t>
  </si>
  <si>
    <t>SGD</t>
  </si>
  <si>
    <t>THB</t>
  </si>
  <si>
    <t>USD</t>
  </si>
  <si>
    <t>KRW</t>
  </si>
  <si>
    <t>ZAR</t>
  </si>
  <si>
    <t>MYR</t>
  </si>
  <si>
    <t>NPR</t>
  </si>
  <si>
    <t>PKR</t>
  </si>
  <si>
    <t>CHF</t>
  </si>
  <si>
    <t>IDR</t>
  </si>
  <si>
    <t>KES</t>
  </si>
  <si>
    <t>Indian Rupees to Foreign Currency</t>
  </si>
  <si>
    <t>YEN</t>
  </si>
  <si>
    <t>Yen to Foreign Currency</t>
  </si>
  <si>
    <t>For China Office</t>
  </si>
  <si>
    <t>香港确认汇率</t>
  </si>
  <si>
    <r>
      <t xml:space="preserve">GATI </t>
    </r>
    <r>
      <rPr>
        <b/>
        <sz val="10"/>
        <rFont val="宋体"/>
        <family val="0"/>
      </rPr>
      <t>汇率</t>
    </r>
  </si>
  <si>
    <t>客户汇率</t>
  </si>
  <si>
    <t>LUOYI汇率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</si>
</sst>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_);_(* \(#,##0.0000\);_(* &quot;-&quot;??_);_(@_)"/>
    <numFmt numFmtId="183" formatCode="0.0000"/>
    <numFmt numFmtId="184" formatCode="_(* #,##0.00000000_);_(* \(#,##0.00000000\);_(* &quot;-&quot;??.00_);_(@_)"/>
  </numFmts>
  <fonts count="52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414DF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0" fontId="2" fillId="0" borderId="0" xfId="22" applyNumberFormat="1" applyFont="1" applyAlignment="1">
      <alignment/>
    </xf>
    <xf numFmtId="181" fontId="2" fillId="0" borderId="0" xfId="22" applyNumberFormat="1" applyFont="1" applyAlignment="1">
      <alignment/>
    </xf>
    <xf numFmtId="180" fontId="0" fillId="0" borderId="0" xfId="22" applyNumberFormat="1" applyFont="1" applyFill="1" applyAlignment="1">
      <alignment/>
    </xf>
    <xf numFmtId="180" fontId="0" fillId="0" borderId="0" xfId="22" applyNumberFormat="1" applyFont="1" applyAlignment="1">
      <alignment/>
    </xf>
    <xf numFmtId="182" fontId="3" fillId="0" borderId="0" xfId="22" applyNumberFormat="1" applyFont="1" applyFill="1" applyAlignment="1">
      <alignment horizontal="center"/>
    </xf>
    <xf numFmtId="182" fontId="3" fillId="0" borderId="0" xfId="22" applyNumberFormat="1" applyFont="1" applyAlignment="1">
      <alignment horizontal="center"/>
    </xf>
    <xf numFmtId="180" fontId="4" fillId="0" borderId="0" xfId="22" applyNumberFormat="1" applyFont="1" applyAlignment="1">
      <alignment/>
    </xf>
    <xf numFmtId="180" fontId="3" fillId="0" borderId="0" xfId="22" applyNumberFormat="1" applyFont="1" applyAlignment="1">
      <alignment horizontal="right"/>
    </xf>
    <xf numFmtId="182" fontId="4" fillId="0" borderId="0" xfId="22" applyNumberFormat="1" applyFont="1" applyFill="1" applyAlignment="1">
      <alignment horizontal="center"/>
    </xf>
    <xf numFmtId="182" fontId="4" fillId="0" borderId="0" xfId="22" applyNumberFormat="1" applyFont="1" applyAlignment="1">
      <alignment horizontal="center"/>
    </xf>
    <xf numFmtId="182" fontId="4" fillId="0" borderId="0" xfId="22" applyNumberFormat="1" applyFont="1" applyFill="1" applyAlignment="1">
      <alignment horizontal="right"/>
    </xf>
    <xf numFmtId="182" fontId="4" fillId="0" borderId="0" xfId="22" applyNumberFormat="1" applyFont="1" applyAlignment="1">
      <alignment horizontal="right"/>
    </xf>
    <xf numFmtId="180" fontId="3" fillId="0" borderId="0" xfId="22" applyNumberFormat="1" applyFont="1" applyAlignment="1">
      <alignment/>
    </xf>
    <xf numFmtId="182" fontId="48" fillId="0" borderId="0" xfId="22" applyNumberFormat="1" applyFont="1" applyFill="1" applyAlignment="1">
      <alignment vertical="top" wrapText="1"/>
    </xf>
    <xf numFmtId="182" fontId="48" fillId="0" borderId="0" xfId="22" applyNumberFormat="1" applyFont="1" applyAlignment="1">
      <alignment vertical="top" wrapText="1"/>
    </xf>
    <xf numFmtId="181" fontId="3" fillId="0" borderId="0" xfId="22" applyNumberFormat="1" applyFont="1" applyAlignment="1">
      <alignment/>
    </xf>
    <xf numFmtId="182" fontId="3" fillId="0" borderId="0" xfId="22" applyNumberFormat="1" applyFont="1" applyFill="1" applyAlignment="1">
      <alignment/>
    </xf>
    <xf numFmtId="182" fontId="3" fillId="0" borderId="0" xfId="22" applyNumberFormat="1" applyFont="1" applyAlignment="1">
      <alignment/>
    </xf>
    <xf numFmtId="180" fontId="4" fillId="33" borderId="0" xfId="22" applyNumberFormat="1" applyFont="1" applyFill="1" applyAlignment="1">
      <alignment/>
    </xf>
    <xf numFmtId="180" fontId="3" fillId="33" borderId="0" xfId="22" applyNumberFormat="1" applyFont="1" applyFill="1" applyAlignment="1">
      <alignment/>
    </xf>
    <xf numFmtId="180" fontId="3" fillId="0" borderId="0" xfId="22" applyNumberFormat="1" applyFont="1" applyFill="1" applyAlignment="1">
      <alignment/>
    </xf>
    <xf numFmtId="182" fontId="6" fillId="0" borderId="0" xfId="22" applyNumberFormat="1" applyFont="1" applyFill="1" applyAlignment="1">
      <alignment horizontal="right"/>
    </xf>
    <xf numFmtId="180" fontId="7" fillId="0" borderId="0" xfId="22" applyNumberFormat="1" applyFont="1" applyFill="1" applyAlignment="1">
      <alignment horizontal="right"/>
    </xf>
    <xf numFmtId="182" fontId="49" fillId="0" borderId="0" xfId="22" applyNumberFormat="1" applyFont="1" applyAlignment="1">
      <alignment horizontal="center"/>
    </xf>
    <xf numFmtId="182" fontId="49" fillId="0" borderId="0" xfId="22" applyNumberFormat="1" applyFont="1" applyAlignment="1">
      <alignment/>
    </xf>
    <xf numFmtId="182" fontId="49" fillId="0" borderId="0" xfId="22" applyNumberFormat="1" applyFont="1" applyFill="1" applyAlignment="1">
      <alignment horizontal="center"/>
    </xf>
    <xf numFmtId="182" fontId="3" fillId="0" borderId="0" xfId="22" applyNumberFormat="1" applyFont="1" applyAlignment="1">
      <alignment horizontal="right"/>
    </xf>
    <xf numFmtId="182" fontId="50" fillId="0" borderId="0" xfId="22" applyNumberFormat="1" applyFont="1" applyAlignment="1">
      <alignment/>
    </xf>
    <xf numFmtId="183" fontId="48" fillId="0" borderId="0" xfId="0" applyNumberFormat="1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184" fontId="0" fillId="0" borderId="0" xfId="22" applyNumberFormat="1" applyFont="1" applyAlignment="1">
      <alignment/>
    </xf>
    <xf numFmtId="182" fontId="4" fillId="0" borderId="0" xfId="22" applyNumberFormat="1" applyFont="1" applyFill="1" applyAlignment="1" quotePrefix="1">
      <alignment horizontal="center"/>
    </xf>
    <xf numFmtId="182" fontId="4" fillId="0" borderId="0" xfId="22" applyNumberFormat="1" applyFont="1" applyAlignment="1" quotePrefix="1">
      <alignment horizontal="center"/>
    </xf>
    <xf numFmtId="182" fontId="3" fillId="0" borderId="0" xfId="22" applyNumberFormat="1" applyFont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tabSelected="1" workbookViewId="0" topLeftCell="A1">
      <pane ySplit="4" topLeftCell="A23" activePane="bottomLeft" state="frozen"/>
      <selection pane="bottomLeft" activeCell="AM50" sqref="AM50"/>
    </sheetView>
  </sheetViews>
  <sheetFormatPr defaultColWidth="9.140625" defaultRowHeight="12.75"/>
  <cols>
    <col min="1" max="1" width="14.140625" style="4" customWidth="1"/>
    <col min="2" max="5" width="12.00390625" style="5" hidden="1" customWidth="1"/>
    <col min="6" max="9" width="12.00390625" style="6" hidden="1" customWidth="1"/>
    <col min="10" max="11" width="12.00390625" style="5" hidden="1" customWidth="1"/>
    <col min="12" max="19" width="12.00390625" style="6" hidden="1" customWidth="1"/>
    <col min="20" max="20" width="10.7109375" style="6" hidden="1" customWidth="1"/>
    <col min="21" max="27" width="12.00390625" style="6" hidden="1" customWidth="1"/>
    <col min="28" max="39" width="12.00390625" style="6" customWidth="1"/>
    <col min="40" max="40" width="10.7109375" style="4" customWidth="1"/>
    <col min="41" max="41" width="10.7109375" style="4" bestFit="1" customWidth="1"/>
    <col min="42" max="42" width="12.7109375" style="4" customWidth="1"/>
    <col min="43" max="48" width="9.140625" style="4" customWidth="1"/>
    <col min="49" max="49" width="15.421875" style="4" bestFit="1" customWidth="1"/>
    <col min="50" max="50" width="12.57421875" style="4" bestFit="1" customWidth="1"/>
    <col min="51" max="16384" width="9.140625" style="4" customWidth="1"/>
  </cols>
  <sheetData>
    <row r="1" spans="1:40" ht="12.75">
      <c r="A1" s="7" t="s">
        <v>0</v>
      </c>
      <c r="J1"/>
      <c r="K1"/>
      <c r="L1" s="6" t="s">
        <v>1</v>
      </c>
      <c r="AN1" s="7"/>
    </row>
    <row r="2" spans="1:40" ht="12.75">
      <c r="A2" s="7" t="s">
        <v>2</v>
      </c>
      <c r="J2"/>
      <c r="K2"/>
      <c r="AN2" s="7"/>
    </row>
    <row r="3" spans="1:40" ht="15.75" customHeight="1">
      <c r="A3" s="7"/>
      <c r="AN3" s="7"/>
    </row>
    <row r="4" spans="1:40" s="1" customFormat="1" ht="14.25">
      <c r="A4" s="8"/>
      <c r="B4" s="32" t="s">
        <v>3</v>
      </c>
      <c r="C4" s="32" t="s">
        <v>4</v>
      </c>
      <c r="D4" s="32" t="s">
        <v>5</v>
      </c>
      <c r="E4" s="32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10" t="s">
        <v>11</v>
      </c>
      <c r="K4" s="10" t="s">
        <v>12</v>
      </c>
      <c r="L4" s="33" t="s">
        <v>13</v>
      </c>
      <c r="M4" s="33" t="s">
        <v>14</v>
      </c>
      <c r="N4" s="33" t="s">
        <v>15</v>
      </c>
      <c r="O4" s="33" t="s">
        <v>16</v>
      </c>
      <c r="P4" s="33" t="s">
        <v>17</v>
      </c>
      <c r="Q4" s="33" t="s">
        <v>18</v>
      </c>
      <c r="R4" s="33" t="s">
        <v>19</v>
      </c>
      <c r="S4" s="33" t="s">
        <v>20</v>
      </c>
      <c r="T4" s="33" t="s">
        <v>21</v>
      </c>
      <c r="U4" s="33" t="s">
        <v>22</v>
      </c>
      <c r="V4" s="33" t="s">
        <v>23</v>
      </c>
      <c r="W4" s="33" t="s">
        <v>24</v>
      </c>
      <c r="X4" s="33" t="s">
        <v>25</v>
      </c>
      <c r="Y4" s="33" t="s">
        <v>26</v>
      </c>
      <c r="Z4" s="33" t="s">
        <v>27</v>
      </c>
      <c r="AA4" s="33" t="s">
        <v>28</v>
      </c>
      <c r="AB4" s="33" t="s">
        <v>29</v>
      </c>
      <c r="AC4" s="33" t="s">
        <v>30</v>
      </c>
      <c r="AD4" s="33" t="s">
        <v>31</v>
      </c>
      <c r="AE4" s="33" t="s">
        <v>32</v>
      </c>
      <c r="AF4" s="33" t="s">
        <v>33</v>
      </c>
      <c r="AG4" s="33" t="s">
        <v>34</v>
      </c>
      <c r="AH4" s="33" t="s">
        <v>35</v>
      </c>
      <c r="AI4" s="33" t="s">
        <v>36</v>
      </c>
      <c r="AJ4" s="33" t="s">
        <v>37</v>
      </c>
      <c r="AK4" s="33" t="s">
        <v>38</v>
      </c>
      <c r="AL4" s="34" t="s">
        <v>39</v>
      </c>
      <c r="AM4" s="34" t="s">
        <v>40</v>
      </c>
      <c r="AN4" s="8"/>
    </row>
    <row r="5" spans="1:40" s="1" customFormat="1" ht="14.25">
      <c r="A5" s="8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27"/>
      <c r="AM5" s="27"/>
      <c r="AN5" s="8"/>
    </row>
    <row r="6" spans="1:44" ht="12.75">
      <c r="A6" s="13" t="s">
        <v>41</v>
      </c>
      <c r="B6" s="14">
        <v>2.1256</v>
      </c>
      <c r="C6" s="14">
        <v>2.1293</v>
      </c>
      <c r="D6" s="14">
        <v>2.1318</v>
      </c>
      <c r="E6" s="14">
        <v>2.1357</v>
      </c>
      <c r="F6" s="15">
        <v>2.1367</v>
      </c>
      <c r="G6" s="15">
        <v>2.1367</v>
      </c>
      <c r="H6" s="15">
        <v>2.1354</v>
      </c>
      <c r="I6" s="15">
        <v>2.1348</v>
      </c>
      <c r="J6" s="15">
        <v>2.1266</v>
      </c>
      <c r="K6" s="15">
        <v>2.1305</v>
      </c>
      <c r="L6" s="15">
        <v>2.1344</v>
      </c>
      <c r="M6" s="15">
        <v>2.1339</v>
      </c>
      <c r="N6" s="15">
        <v>2.1332</v>
      </c>
      <c r="O6" s="15">
        <v>2.1307</v>
      </c>
      <c r="P6" s="15">
        <v>2.1197</v>
      </c>
      <c r="Q6" s="15">
        <v>2.1142</v>
      </c>
      <c r="R6" s="15">
        <v>2.1214</v>
      </c>
      <c r="S6" s="15">
        <v>2.11</v>
      </c>
      <c r="T6" s="15">
        <v>2.1099</v>
      </c>
      <c r="U6" s="15">
        <v>2.11</v>
      </c>
      <c r="V6" s="15">
        <v>2.1096</v>
      </c>
      <c r="W6" s="15">
        <v>2.1097</v>
      </c>
      <c r="X6" s="15">
        <v>2.1096</v>
      </c>
      <c r="Y6" s="15">
        <v>2.11</v>
      </c>
      <c r="Z6" s="15">
        <v>2.11</v>
      </c>
      <c r="AA6" s="15">
        <v>2.1099</v>
      </c>
      <c r="AB6" s="15">
        <v>2.1103</v>
      </c>
      <c r="AC6" s="15">
        <v>2.1105</v>
      </c>
      <c r="AD6" s="15">
        <v>2.1113</v>
      </c>
      <c r="AE6" s="15">
        <v>2.1162</v>
      </c>
      <c r="AF6" s="15">
        <v>2.1138</v>
      </c>
      <c r="AG6" s="15">
        <v>2.1125</v>
      </c>
      <c r="AH6" s="15">
        <v>2.1137</v>
      </c>
      <c r="AI6" s="15">
        <v>2.1149</v>
      </c>
      <c r="AJ6" s="15">
        <v>2.1179</v>
      </c>
      <c r="AK6" s="15">
        <v>2.1195</v>
      </c>
      <c r="AL6" s="15">
        <v>2.1172</v>
      </c>
      <c r="AM6" s="15">
        <v>2.1227</v>
      </c>
      <c r="AN6" s="13" t="s">
        <v>41</v>
      </c>
      <c r="AO6" s="15"/>
      <c r="AP6" s="13"/>
      <c r="AQ6" s="29"/>
      <c r="AR6" s="13"/>
    </row>
    <row r="7" spans="1:44" s="1" customFormat="1" ht="14.25">
      <c r="A7" s="13" t="s">
        <v>42</v>
      </c>
      <c r="B7" s="14">
        <v>5.913</v>
      </c>
      <c r="C7" s="14">
        <v>5.7158</v>
      </c>
      <c r="D7" s="14">
        <v>5.5231</v>
      </c>
      <c r="E7" s="14">
        <v>5.703</v>
      </c>
      <c r="F7" s="15">
        <v>5.5913</v>
      </c>
      <c r="G7" s="15">
        <v>5.571</v>
      </c>
      <c r="H7" s="15">
        <v>5.5281</v>
      </c>
      <c r="I7" s="15">
        <v>5.4288</v>
      </c>
      <c r="J7" s="15">
        <v>5.4803</v>
      </c>
      <c r="K7" s="15">
        <v>5.3827</v>
      </c>
      <c r="L7" s="15">
        <v>5.2811</v>
      </c>
      <c r="M7" s="15">
        <v>5.2937</v>
      </c>
      <c r="N7" s="15">
        <v>5.4098</v>
      </c>
      <c r="O7" s="15">
        <v>5.2888</v>
      </c>
      <c r="P7" s="15">
        <v>5.461</v>
      </c>
      <c r="Q7" s="15">
        <v>5.204</v>
      </c>
      <c r="R7" s="15">
        <v>5.0673</v>
      </c>
      <c r="S7" s="15">
        <v>4.7599</v>
      </c>
      <c r="T7" s="15">
        <v>5.0623</v>
      </c>
      <c r="U7" s="15">
        <v>5.165</v>
      </c>
      <c r="V7" s="15">
        <v>5.3291</v>
      </c>
      <c r="W7" s="15">
        <v>5.5627</v>
      </c>
      <c r="X7" s="15">
        <v>5.7095</v>
      </c>
      <c r="Y7" s="15">
        <v>5.5331</v>
      </c>
      <c r="Z7" s="15">
        <v>5.4468</v>
      </c>
      <c r="AA7" s="15">
        <v>5.7148</v>
      </c>
      <c r="AB7" s="15">
        <v>5.9752</v>
      </c>
      <c r="AC7" s="15">
        <v>5.9234</v>
      </c>
      <c r="AD7" s="15">
        <v>5.9718</v>
      </c>
      <c r="AE7" s="15">
        <v>5.9137</v>
      </c>
      <c r="AF7" s="15">
        <v>6.0146</v>
      </c>
      <c r="AG7" s="15">
        <v>6.0002</v>
      </c>
      <c r="AH7" s="15">
        <v>5.8285</v>
      </c>
      <c r="AI7" s="15">
        <v>5.704</v>
      </c>
      <c r="AJ7" s="15">
        <v>5.6916</v>
      </c>
      <c r="AK7" s="15">
        <v>5.6146</v>
      </c>
      <c r="AL7" s="15">
        <v>5.8417</v>
      </c>
      <c r="AM7" s="15">
        <v>5.5574</v>
      </c>
      <c r="AN7" s="13" t="s">
        <v>42</v>
      </c>
      <c r="AO7" s="15"/>
      <c r="AP7" s="13"/>
      <c r="AQ7" s="30"/>
      <c r="AR7" s="13"/>
    </row>
    <row r="8" spans="1:44" s="1" customFormat="1" ht="14.25">
      <c r="A8" s="13" t="s">
        <v>43</v>
      </c>
      <c r="B8" s="14">
        <v>6.0616</v>
      </c>
      <c r="C8" s="14">
        <v>5.8823</v>
      </c>
      <c r="D8" s="14">
        <v>5.7446</v>
      </c>
      <c r="E8" s="14">
        <v>5.9716</v>
      </c>
      <c r="F8" s="15">
        <v>5.9621</v>
      </c>
      <c r="G8" s="15">
        <v>5.8781</v>
      </c>
      <c r="H8" s="15">
        <v>5.8381</v>
      </c>
      <c r="I8" s="15">
        <v>5.7951</v>
      </c>
      <c r="J8" s="15">
        <v>5.9654</v>
      </c>
      <c r="K8" s="15">
        <v>5.95</v>
      </c>
      <c r="L8" s="15">
        <v>5.8879</v>
      </c>
      <c r="M8" s="15">
        <v>5.9203</v>
      </c>
      <c r="N8" s="15">
        <v>5.9533</v>
      </c>
      <c r="O8" s="15">
        <v>5.893</v>
      </c>
      <c r="P8" s="15">
        <v>5.9819</v>
      </c>
      <c r="Q8" s="15">
        <v>5.8728</v>
      </c>
      <c r="R8" s="15">
        <v>5.81462</v>
      </c>
      <c r="S8" s="15">
        <v>5.47</v>
      </c>
      <c r="T8" s="15">
        <v>5.576</v>
      </c>
      <c r="U8" s="15">
        <v>5.626</v>
      </c>
      <c r="V8" s="15">
        <v>5.6805</v>
      </c>
      <c r="W8" s="15">
        <v>5.7768</v>
      </c>
      <c r="X8" s="15">
        <v>5.9331</v>
      </c>
      <c r="Y8" s="15">
        <v>5.7985</v>
      </c>
      <c r="Z8" s="15">
        <v>5.8171</v>
      </c>
      <c r="AA8" s="15">
        <v>5.9724</v>
      </c>
      <c r="AB8" s="15">
        <v>6.0837</v>
      </c>
      <c r="AC8" s="15">
        <v>6.0664</v>
      </c>
      <c r="AD8" s="15">
        <v>6.0876</v>
      </c>
      <c r="AE8" s="15">
        <v>6.1735</v>
      </c>
      <c r="AF8" s="15">
        <v>6.3216</v>
      </c>
      <c r="AG8" s="15">
        <v>6.4284</v>
      </c>
      <c r="AH8" s="15">
        <v>6.2636</v>
      </c>
      <c r="AI8" s="15">
        <v>6.225</v>
      </c>
      <c r="AJ8" s="15">
        <v>6.172</v>
      </c>
      <c r="AK8" s="15">
        <v>6.1254</v>
      </c>
      <c r="AL8" s="15">
        <v>6.2777</v>
      </c>
      <c r="AM8" s="15">
        <v>6.1021</v>
      </c>
      <c r="AN8" s="13" t="s">
        <v>43</v>
      </c>
      <c r="AO8" s="15"/>
      <c r="AP8" s="13"/>
      <c r="AQ8" s="29"/>
      <c r="AR8" s="13"/>
    </row>
    <row r="9" spans="1:44" s="1" customFormat="1" ht="14.25">
      <c r="A9" s="13" t="s">
        <v>44</v>
      </c>
      <c r="B9" s="14">
        <v>9.2703</v>
      </c>
      <c r="C9" s="14">
        <v>8.8835</v>
      </c>
      <c r="D9" s="14">
        <v>8.9632</v>
      </c>
      <c r="E9" s="14">
        <v>9.0049</v>
      </c>
      <c r="F9" s="15">
        <v>8.9343</v>
      </c>
      <c r="G9" s="15">
        <v>8.8057</v>
      </c>
      <c r="H9" s="15">
        <v>8.7889</v>
      </c>
      <c r="I9" s="15">
        <v>8.7448</v>
      </c>
      <c r="J9" s="15">
        <v>8.8815</v>
      </c>
      <c r="K9" s="15">
        <v>8.7105</v>
      </c>
      <c r="L9" s="15">
        <v>8.612</v>
      </c>
      <c r="M9" s="15">
        <v>8.5579</v>
      </c>
      <c r="N9" s="15">
        <v>8.7424</v>
      </c>
      <c r="O9" s="15">
        <v>8.6217</v>
      </c>
      <c r="P9" s="15">
        <v>8.7336</v>
      </c>
      <c r="Q9" s="15">
        <v>8.5831</v>
      </c>
      <c r="R9" s="15">
        <v>8.5929</v>
      </c>
      <c r="S9" s="15">
        <v>8.5275</v>
      </c>
      <c r="T9" s="15">
        <v>8.4465</v>
      </c>
      <c r="U9" s="15">
        <v>8.6041</v>
      </c>
      <c r="V9" s="15">
        <v>8.7021</v>
      </c>
      <c r="W9" s="15">
        <v>9.1729</v>
      </c>
      <c r="X9" s="15">
        <v>9.2406</v>
      </c>
      <c r="Y9" s="15">
        <v>9.0861</v>
      </c>
      <c r="Z9" s="15">
        <v>9.0258</v>
      </c>
      <c r="AA9" s="15">
        <v>9.2737</v>
      </c>
      <c r="AB9" s="15">
        <v>9.5092</v>
      </c>
      <c r="AC9" s="15">
        <v>9.4091</v>
      </c>
      <c r="AD9" s="15">
        <v>9.3614</v>
      </c>
      <c r="AE9" s="15">
        <v>9.1168</v>
      </c>
      <c r="AF9" s="15">
        <v>9.3745</v>
      </c>
      <c r="AG9" s="15">
        <v>9.4737</v>
      </c>
      <c r="AH9" s="15">
        <v>9.2234</v>
      </c>
      <c r="AI9" s="15">
        <v>9.2209</v>
      </c>
      <c r="AJ9" s="15">
        <v>9.1934</v>
      </c>
      <c r="AK9" s="15">
        <v>9.0236</v>
      </c>
      <c r="AL9" s="15">
        <v>8.9905</v>
      </c>
      <c r="AM9" s="15">
        <v>8.8309</v>
      </c>
      <c r="AN9" s="13" t="s">
        <v>44</v>
      </c>
      <c r="AO9" s="15"/>
      <c r="AP9" s="13"/>
      <c r="AQ9" s="29"/>
      <c r="AR9" s="13"/>
    </row>
    <row r="10" spans="1:44" s="1" customFormat="1" ht="14.25">
      <c r="A10" s="13" t="s">
        <v>45</v>
      </c>
      <c r="B10" s="14">
        <v>10.5268</v>
      </c>
      <c r="C10" s="14">
        <v>9.9843</v>
      </c>
      <c r="D10" s="14">
        <v>9.9726</v>
      </c>
      <c r="E10" s="14">
        <v>10.2946</v>
      </c>
      <c r="F10" s="15">
        <v>10.4302</v>
      </c>
      <c r="G10" s="15">
        <v>10.2225</v>
      </c>
      <c r="H10" s="15">
        <v>10.193</v>
      </c>
      <c r="I10" s="15">
        <v>9.8905</v>
      </c>
      <c r="J10" s="15">
        <v>9.9136</v>
      </c>
      <c r="K10" s="15">
        <v>9.5269</v>
      </c>
      <c r="L10" s="15">
        <v>9.5317</v>
      </c>
      <c r="M10" s="15">
        <v>9.6408</v>
      </c>
      <c r="N10" s="15">
        <v>10.1372</v>
      </c>
      <c r="O10" s="15">
        <v>10.1212</v>
      </c>
      <c r="P10" s="15">
        <v>10.2672</v>
      </c>
      <c r="Q10" s="15">
        <v>10.2071</v>
      </c>
      <c r="R10" s="15">
        <v>9.9844</v>
      </c>
      <c r="S10" s="15">
        <v>9.5922</v>
      </c>
      <c r="T10" s="15">
        <v>9.7039</v>
      </c>
      <c r="U10" s="15">
        <v>9.5673</v>
      </c>
      <c r="V10" s="15">
        <v>9.5529</v>
      </c>
      <c r="W10" s="15">
        <v>10.1667</v>
      </c>
      <c r="X10" s="15">
        <v>10.3433</v>
      </c>
      <c r="Y10" s="15">
        <v>9.9746</v>
      </c>
      <c r="Z10" s="15">
        <v>10.0378</v>
      </c>
      <c r="AA10" s="15">
        <v>10.3392</v>
      </c>
      <c r="AB10" s="15">
        <v>10.5814</v>
      </c>
      <c r="AC10" s="15">
        <v>10.6204</v>
      </c>
      <c r="AD10" s="15">
        <v>10.7972</v>
      </c>
      <c r="AE10" s="15">
        <v>10.7017</v>
      </c>
      <c r="AF10" s="15">
        <v>10.7791</v>
      </c>
      <c r="AG10" s="15">
        <v>11.0142</v>
      </c>
      <c r="AH10" s="15">
        <v>10.7427</v>
      </c>
      <c r="AI10" s="15">
        <v>10.7988</v>
      </c>
      <c r="AJ10" s="15">
        <v>10.7125</v>
      </c>
      <c r="AK10" s="15">
        <v>10.4793</v>
      </c>
      <c r="AL10" s="15">
        <v>10.638</v>
      </c>
      <c r="AM10" s="15">
        <v>10.3818</v>
      </c>
      <c r="AN10" s="13" t="s">
        <v>45</v>
      </c>
      <c r="AO10" s="15"/>
      <c r="AP10" s="13"/>
      <c r="AQ10" s="30"/>
      <c r="AR10" s="13"/>
    </row>
    <row r="11" spans="1:44" s="1" customFormat="1" ht="14.25">
      <c r="A11" s="13" t="s">
        <v>46</v>
      </c>
      <c r="B11" s="14">
        <v>1</v>
      </c>
      <c r="C11" s="14">
        <v>1</v>
      </c>
      <c r="D11" s="14">
        <v>1</v>
      </c>
      <c r="E11" s="14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1</v>
      </c>
      <c r="AJ11" s="15">
        <v>1</v>
      </c>
      <c r="AK11" s="15">
        <v>1</v>
      </c>
      <c r="AL11" s="15">
        <v>1</v>
      </c>
      <c r="AM11" s="15">
        <v>1</v>
      </c>
      <c r="AN11" s="13" t="s">
        <v>46</v>
      </c>
      <c r="AO11" s="15"/>
      <c r="AP11" s="13"/>
      <c r="AQ11" s="29"/>
      <c r="AR11" s="13"/>
    </row>
    <row r="12" spans="1:44" s="1" customFormat="1" ht="14.25">
      <c r="A12" s="13" t="s">
        <v>47</v>
      </c>
      <c r="B12" s="14">
        <v>0.121</v>
      </c>
      <c r="C12" s="14">
        <v>0.1122</v>
      </c>
      <c r="D12" s="14">
        <v>0.1126</v>
      </c>
      <c r="E12" s="14">
        <v>0.1105</v>
      </c>
      <c r="F12" s="15">
        <v>0.1105</v>
      </c>
      <c r="G12" s="15">
        <v>0.1128</v>
      </c>
      <c r="H12" s="15">
        <v>0.1123</v>
      </c>
      <c r="I12" s="15">
        <v>0.1125</v>
      </c>
      <c r="J12" s="15">
        <v>0.1131</v>
      </c>
      <c r="K12" s="15">
        <v>0.1136</v>
      </c>
      <c r="L12" s="15">
        <v>0.1092</v>
      </c>
      <c r="M12" s="15">
        <v>0.1111</v>
      </c>
      <c r="N12" s="15">
        <v>0.1107</v>
      </c>
      <c r="O12" s="15">
        <v>0.1091</v>
      </c>
      <c r="P12" s="15">
        <v>0.1092</v>
      </c>
      <c r="Q12" s="15">
        <v>0.1085</v>
      </c>
      <c r="R12" s="15">
        <v>0.1076</v>
      </c>
      <c r="S12" s="15">
        <v>0.1035</v>
      </c>
      <c r="T12" s="15">
        <v>0.1041</v>
      </c>
      <c r="U12" s="15">
        <v>0.1031</v>
      </c>
      <c r="V12" s="15">
        <v>0.1029</v>
      </c>
      <c r="W12" s="15">
        <v>0.1037</v>
      </c>
      <c r="X12" s="15">
        <v>0.1056</v>
      </c>
      <c r="Y12" s="15">
        <v>0.1052</v>
      </c>
      <c r="Z12" s="15">
        <v>0.1039</v>
      </c>
      <c r="AA12" s="15">
        <v>0.1047</v>
      </c>
      <c r="AB12" s="15">
        <v>0.1061</v>
      </c>
      <c r="AC12" s="15">
        <v>0.106</v>
      </c>
      <c r="AD12" s="15">
        <v>0.1049</v>
      </c>
      <c r="AE12" s="15">
        <v>0.106</v>
      </c>
      <c r="AF12" s="15">
        <v>0.1047</v>
      </c>
      <c r="AG12" s="15">
        <v>0.1069</v>
      </c>
      <c r="AH12" s="15">
        <v>0.1044</v>
      </c>
      <c r="AI12" s="15">
        <v>0.1044</v>
      </c>
      <c r="AJ12" s="15">
        <v>0.1065</v>
      </c>
      <c r="AK12" s="15">
        <v>0.1048</v>
      </c>
      <c r="AL12" s="15">
        <v>0.1036</v>
      </c>
      <c r="AM12" s="15">
        <v>0.1038</v>
      </c>
      <c r="AN12" s="13" t="s">
        <v>47</v>
      </c>
      <c r="AO12" s="15"/>
      <c r="AP12" s="13"/>
      <c r="AQ12" s="29"/>
      <c r="AR12" s="13"/>
    </row>
    <row r="13" spans="1:44" s="1" customFormat="1" ht="14.25">
      <c r="A13" s="13" t="s">
        <v>48</v>
      </c>
      <c r="B13" s="14">
        <v>0.0696</v>
      </c>
      <c r="C13" s="14">
        <v>0.0689</v>
      </c>
      <c r="D13" s="14">
        <v>0.0712</v>
      </c>
      <c r="E13" s="14">
        <v>0.0721</v>
      </c>
      <c r="F13" s="15">
        <v>0.0707</v>
      </c>
      <c r="G13" s="15">
        <v>0.0708</v>
      </c>
      <c r="H13" s="15">
        <v>0.0704</v>
      </c>
      <c r="I13" s="15">
        <v>0.0721</v>
      </c>
      <c r="J13" s="15">
        <v>0.0723</v>
      </c>
      <c r="K13" s="15">
        <v>0.07205</v>
      </c>
      <c r="L13" s="15">
        <v>0.0737</v>
      </c>
      <c r="M13" s="15">
        <v>0.0726</v>
      </c>
      <c r="N13" s="15">
        <v>0.0723</v>
      </c>
      <c r="O13" s="15">
        <v>0.0715</v>
      </c>
      <c r="P13" s="15">
        <v>0.0717</v>
      </c>
      <c r="Q13" s="15">
        <v>0.0714</v>
      </c>
      <c r="R13" s="15">
        <v>0.0721</v>
      </c>
      <c r="S13" s="15">
        <v>0.0717</v>
      </c>
      <c r="T13" s="15">
        <v>0.0726</v>
      </c>
      <c r="U13" s="15">
        <v>0.0719</v>
      </c>
      <c r="V13" s="15">
        <v>0.0719</v>
      </c>
      <c r="W13" s="15">
        <v>0.0737</v>
      </c>
      <c r="X13" s="15">
        <v>0.0733</v>
      </c>
      <c r="Y13" s="15">
        <v>0.0734</v>
      </c>
      <c r="Z13" s="15">
        <v>0.0741</v>
      </c>
      <c r="AA13" s="15">
        <v>0.0744</v>
      </c>
      <c r="AB13" s="15">
        <v>0.0751</v>
      </c>
      <c r="AC13" s="15">
        <v>0.074</v>
      </c>
      <c r="AD13" s="15">
        <v>0.0728</v>
      </c>
      <c r="AE13" s="15">
        <v>0.0702</v>
      </c>
      <c r="AF13" s="15">
        <v>0.0712</v>
      </c>
      <c r="AG13" s="15">
        <v>0.0708</v>
      </c>
      <c r="AH13" s="15">
        <v>0.0701</v>
      </c>
      <c r="AI13" s="15">
        <v>0.0708</v>
      </c>
      <c r="AJ13" s="15">
        <v>0.0708</v>
      </c>
      <c r="AK13" s="15">
        <v>0.0697</v>
      </c>
      <c r="AL13" s="15">
        <v>0.0682</v>
      </c>
      <c r="AM13" s="15">
        <v>0.0689</v>
      </c>
      <c r="AN13" s="13" t="s">
        <v>48</v>
      </c>
      <c r="AO13" s="15">
        <f>AD13*AD44</f>
        <v>0.06080855329101237</v>
      </c>
      <c r="AP13" s="13"/>
      <c r="AQ13" s="29"/>
      <c r="AR13" s="13"/>
    </row>
    <row r="14" spans="1:44" ht="12.75">
      <c r="A14" s="13" t="s">
        <v>49</v>
      </c>
      <c r="B14" s="14">
        <v>0.0504</v>
      </c>
      <c r="C14" s="14">
        <v>0.0435</v>
      </c>
      <c r="D14" s="14">
        <v>0.0426</v>
      </c>
      <c r="E14" s="14">
        <v>0.0438</v>
      </c>
      <c r="F14" s="15">
        <v>0.0435</v>
      </c>
      <c r="G14" s="15">
        <v>0.0447</v>
      </c>
      <c r="H14" s="15">
        <v>0.0444</v>
      </c>
      <c r="I14" s="15">
        <v>0.0442</v>
      </c>
      <c r="J14" s="15">
        <v>0.0442</v>
      </c>
      <c r="K14" s="15">
        <v>0.0441</v>
      </c>
      <c r="L14" s="15">
        <v>0.0435</v>
      </c>
      <c r="M14" s="15">
        <v>0.0428</v>
      </c>
      <c r="N14" s="15">
        <v>0.0429</v>
      </c>
      <c r="O14" s="15">
        <v>0.0429</v>
      </c>
      <c r="P14" s="15">
        <v>0.0426</v>
      </c>
      <c r="Q14" s="15">
        <v>0.0424</v>
      </c>
      <c r="R14" s="15">
        <v>0.0425</v>
      </c>
      <c r="S14" s="15">
        <v>0.0403</v>
      </c>
      <c r="T14" s="15">
        <v>0.0402</v>
      </c>
      <c r="U14" s="15">
        <v>0.0413</v>
      </c>
      <c r="V14" s="15">
        <v>0.0412</v>
      </c>
      <c r="W14" s="15">
        <v>0.0415</v>
      </c>
      <c r="X14" s="15">
        <v>0.0413</v>
      </c>
      <c r="Y14" s="15">
        <v>0.0416</v>
      </c>
      <c r="Z14" s="15">
        <v>0.042</v>
      </c>
      <c r="AA14" s="15">
        <v>0.0415</v>
      </c>
      <c r="AB14" s="15">
        <v>0.0415</v>
      </c>
      <c r="AC14" s="15">
        <v>0.0404</v>
      </c>
      <c r="AD14" s="15">
        <v>0.0396</v>
      </c>
      <c r="AE14" s="15">
        <v>0.0387</v>
      </c>
      <c r="AF14" s="15">
        <v>0.0391</v>
      </c>
      <c r="AG14" s="15">
        <v>0.0389</v>
      </c>
      <c r="AH14" s="15">
        <v>0.0386</v>
      </c>
      <c r="AI14" s="15">
        <v>0.0387</v>
      </c>
      <c r="AJ14" s="15">
        <v>0.0387</v>
      </c>
      <c r="AK14" s="15">
        <v>0.0386</v>
      </c>
      <c r="AL14" s="15">
        <v>0.0383</v>
      </c>
      <c r="AM14" s="15">
        <v>0.0382</v>
      </c>
      <c r="AN14" s="13" t="s">
        <v>49</v>
      </c>
      <c r="AO14" s="15"/>
      <c r="AP14" s="13"/>
      <c r="AQ14" s="29"/>
      <c r="AR14" s="13"/>
    </row>
    <row r="15" spans="1:44" s="1" customFormat="1" ht="14.25" customHeight="1">
      <c r="A15" s="13" t="s">
        <v>50</v>
      </c>
      <c r="B15" s="14">
        <v>0.26</v>
      </c>
      <c r="C15" s="14">
        <v>0.2536</v>
      </c>
      <c r="D15" s="14">
        <v>0.2559</v>
      </c>
      <c r="E15" s="14">
        <v>0.2552</v>
      </c>
      <c r="F15" s="15">
        <v>0.2545</v>
      </c>
      <c r="G15" s="15">
        <v>0.2544</v>
      </c>
      <c r="H15" s="15">
        <v>0.2536</v>
      </c>
      <c r="I15" s="15">
        <v>0.2482</v>
      </c>
      <c r="J15" s="15">
        <v>0.252</v>
      </c>
      <c r="K15" s="15">
        <v>0.2516</v>
      </c>
      <c r="L15" s="15">
        <v>0.2502</v>
      </c>
      <c r="M15" s="15">
        <v>0.2524</v>
      </c>
      <c r="N15" s="15">
        <v>0.2573</v>
      </c>
      <c r="O15" s="15">
        <v>0.2563</v>
      </c>
      <c r="P15" s="15">
        <v>0.2598</v>
      </c>
      <c r="Q15" s="15">
        <v>0.2562</v>
      </c>
      <c r="R15" s="15">
        <v>0.2584</v>
      </c>
      <c r="S15" s="15">
        <v>0.2561</v>
      </c>
      <c r="T15" s="15">
        <v>0.2604</v>
      </c>
      <c r="U15" s="15">
        <v>0.2587</v>
      </c>
      <c r="V15" s="15">
        <v>0.2632</v>
      </c>
      <c r="W15" s="15">
        <v>0.2641</v>
      </c>
      <c r="X15" s="15">
        <v>0.2638</v>
      </c>
      <c r="Y15" s="15">
        <v>0.2675</v>
      </c>
      <c r="Z15" s="15">
        <v>0.2709</v>
      </c>
      <c r="AA15" s="15">
        <v>0.2714</v>
      </c>
      <c r="AB15" s="15">
        <v>0.2759</v>
      </c>
      <c r="AC15" s="15">
        <v>0.2766</v>
      </c>
      <c r="AD15" s="15">
        <v>0.2781</v>
      </c>
      <c r="AE15" s="15">
        <v>0.2729</v>
      </c>
      <c r="AF15" s="15">
        <v>0.2782</v>
      </c>
      <c r="AG15" s="15">
        <v>0.2812</v>
      </c>
      <c r="AH15" s="15">
        <v>0.2783</v>
      </c>
      <c r="AI15" s="15">
        <v>0.278</v>
      </c>
      <c r="AJ15" s="15">
        <v>0.281</v>
      </c>
      <c r="AK15" s="15">
        <v>0.2796</v>
      </c>
      <c r="AL15" s="15">
        <v>0.2793</v>
      </c>
      <c r="AM15" s="15">
        <v>0.2815</v>
      </c>
      <c r="AN15" s="13" t="s">
        <v>50</v>
      </c>
      <c r="AO15" s="15"/>
      <c r="AP15" s="13"/>
      <c r="AQ15" s="29"/>
      <c r="AR15" s="13"/>
    </row>
    <row r="16" spans="1:44" s="1" customFormat="1" ht="14.25">
      <c r="A16" s="13" t="s">
        <v>51</v>
      </c>
      <c r="B16" s="14">
        <v>5.3425</v>
      </c>
      <c r="C16" s="14">
        <v>5.3699</v>
      </c>
      <c r="D16" s="14">
        <v>5.2551</v>
      </c>
      <c r="E16" s="14">
        <v>5.4232</v>
      </c>
      <c r="F16" s="15">
        <v>5.3596</v>
      </c>
      <c r="G16" s="15">
        <v>5.3423</v>
      </c>
      <c r="H16" s="15">
        <v>5.2315</v>
      </c>
      <c r="I16" s="15">
        <v>5.1133</v>
      </c>
      <c r="J16" s="15">
        <v>5.2459</v>
      </c>
      <c r="K16" s="15">
        <v>5.1583</v>
      </c>
      <c r="L16" s="15">
        <v>4.9453</v>
      </c>
      <c r="M16" s="15">
        <v>4.9107</v>
      </c>
      <c r="N16" s="15">
        <v>5.0271</v>
      </c>
      <c r="O16" s="15">
        <v>5.0206</v>
      </c>
      <c r="P16" s="15">
        <v>5.2441</v>
      </c>
      <c r="Q16" s="15">
        <v>5.025</v>
      </c>
      <c r="R16" s="15">
        <v>4.8607</v>
      </c>
      <c r="S16" s="15">
        <v>4.6298</v>
      </c>
      <c r="T16" s="15">
        <v>4.7519</v>
      </c>
      <c r="U16" s="15">
        <v>4.805</v>
      </c>
      <c r="V16" s="15">
        <v>4.9805</v>
      </c>
      <c r="W16" s="15">
        <v>5.1655</v>
      </c>
      <c r="X16" s="15">
        <v>5.22</v>
      </c>
      <c r="Y16" s="15">
        <v>5.1137</v>
      </c>
      <c r="Z16" s="15">
        <v>5.125</v>
      </c>
      <c r="AA16" s="15">
        <v>5.4482</v>
      </c>
      <c r="AB16" s="15">
        <v>5.5916</v>
      </c>
      <c r="AC16" s="15">
        <v>5.5612</v>
      </c>
      <c r="AD16" s="15">
        <v>5.6078</v>
      </c>
      <c r="AE16" s="15">
        <v>5.433</v>
      </c>
      <c r="AF16" s="15">
        <v>5.5964</v>
      </c>
      <c r="AG16" s="15">
        <v>5.6371</v>
      </c>
      <c r="AH16" s="15">
        <v>5.4262</v>
      </c>
      <c r="AI16" s="15">
        <v>5.4095</v>
      </c>
      <c r="AJ16" s="15">
        <v>5.482</v>
      </c>
      <c r="AK16" s="15">
        <v>5.361</v>
      </c>
      <c r="AL16" s="15">
        <v>5.5724</v>
      </c>
      <c r="AM16" s="15">
        <v>5.3156</v>
      </c>
      <c r="AN16" s="13" t="s">
        <v>51</v>
      </c>
      <c r="AO16" s="15"/>
      <c r="AP16" s="13"/>
      <c r="AQ16" s="29"/>
      <c r="AR16" s="13"/>
    </row>
    <row r="17" spans="1:44" ht="12.75">
      <c r="A17" s="13" t="s">
        <v>52</v>
      </c>
      <c r="B17" s="14">
        <v>0.155</v>
      </c>
      <c r="C17" s="14">
        <v>0.149</v>
      </c>
      <c r="D17" s="14">
        <v>0.1489</v>
      </c>
      <c r="E17" s="14">
        <v>0.1504</v>
      </c>
      <c r="F17" s="15">
        <v>0.1515</v>
      </c>
      <c r="G17" s="15">
        <v>0.1488</v>
      </c>
      <c r="H17" s="15">
        <v>0.151</v>
      </c>
      <c r="I17" s="15">
        <v>0.1502</v>
      </c>
      <c r="J17" s="15">
        <v>0.1524</v>
      </c>
      <c r="K17" s="15">
        <v>0.1537</v>
      </c>
      <c r="L17" s="15">
        <v>0.1503</v>
      </c>
      <c r="M17" s="15">
        <v>0.1512</v>
      </c>
      <c r="N17" s="15">
        <v>0.1542</v>
      </c>
      <c r="O17" s="15">
        <v>0.1538</v>
      </c>
      <c r="P17" s="15">
        <v>0.1534</v>
      </c>
      <c r="Q17" s="15">
        <v>0.1523</v>
      </c>
      <c r="R17" s="15">
        <v>0.1527</v>
      </c>
      <c r="S17" s="15">
        <v>0.1523</v>
      </c>
      <c r="T17" s="15">
        <v>0.1536</v>
      </c>
      <c r="U17" s="15">
        <v>0.1535</v>
      </c>
      <c r="V17" s="15">
        <v>0.1555</v>
      </c>
      <c r="W17" s="15">
        <v>0.1578</v>
      </c>
      <c r="X17" s="15">
        <v>0.15994</v>
      </c>
      <c r="Y17" s="15">
        <v>0.1598</v>
      </c>
      <c r="Z17" s="15">
        <v>0.1595</v>
      </c>
      <c r="AA17" s="15">
        <v>0.1609</v>
      </c>
      <c r="AB17" s="15">
        <v>0.1613</v>
      </c>
      <c r="AC17" s="15">
        <v>0.1612</v>
      </c>
      <c r="AD17" s="15">
        <v>0.1592</v>
      </c>
      <c r="AE17" s="15">
        <v>0.1601</v>
      </c>
      <c r="AF17" s="15">
        <v>0.161</v>
      </c>
      <c r="AG17" s="15">
        <v>0.1626</v>
      </c>
      <c r="AH17" s="15">
        <v>0.159</v>
      </c>
      <c r="AI17" s="15">
        <v>0.1553</v>
      </c>
      <c r="AJ17" s="15">
        <v>0.1565</v>
      </c>
      <c r="AK17" s="15">
        <v>0.1525</v>
      </c>
      <c r="AL17" s="15">
        <v>0.154</v>
      </c>
      <c r="AM17" s="15">
        <v>0.1547</v>
      </c>
      <c r="AN17" s="13" t="s">
        <v>52</v>
      </c>
      <c r="AO17" s="15"/>
      <c r="AP17" s="13"/>
      <c r="AQ17" s="29"/>
      <c r="AR17" s="13"/>
    </row>
    <row r="18" spans="1:44" s="2" customFormat="1" ht="14.25">
      <c r="A18" s="16" t="s">
        <v>53</v>
      </c>
      <c r="B18" s="14">
        <v>1.181</v>
      </c>
      <c r="C18" s="14">
        <v>1.1252</v>
      </c>
      <c r="D18" s="14">
        <v>1.1385</v>
      </c>
      <c r="E18" s="14">
        <v>1.1699</v>
      </c>
      <c r="F18" s="15">
        <v>1.1733</v>
      </c>
      <c r="G18" s="15">
        <v>1.1693</v>
      </c>
      <c r="H18" s="15">
        <v>1.1645</v>
      </c>
      <c r="I18" s="15">
        <v>1.1354</v>
      </c>
      <c r="J18" s="15">
        <v>1.1374</v>
      </c>
      <c r="K18" s="15">
        <v>1.1367</v>
      </c>
      <c r="L18" s="15">
        <v>1.0955</v>
      </c>
      <c r="M18" s="15">
        <v>1.0979</v>
      </c>
      <c r="N18" s="15">
        <v>1.1127</v>
      </c>
      <c r="O18" s="15">
        <v>1.1129</v>
      </c>
      <c r="P18" s="15">
        <v>1.1174</v>
      </c>
      <c r="Q18" s="15">
        <v>1.1192</v>
      </c>
      <c r="R18" s="15">
        <v>1.1144</v>
      </c>
      <c r="S18" s="15">
        <v>1.0932</v>
      </c>
      <c r="T18" s="15">
        <v>1.0968</v>
      </c>
      <c r="U18" s="15">
        <v>1.0858</v>
      </c>
      <c r="V18" s="15">
        <v>1.096</v>
      </c>
      <c r="W18" s="15">
        <v>1.11</v>
      </c>
      <c r="X18" s="15">
        <v>1.1312</v>
      </c>
      <c r="Y18" s="15">
        <v>1.1388</v>
      </c>
      <c r="Z18" s="15">
        <v>1.1564</v>
      </c>
      <c r="AA18" s="15">
        <v>1.1777</v>
      </c>
      <c r="AB18" s="15">
        <v>1.1858</v>
      </c>
      <c r="AC18" s="15">
        <v>1.206</v>
      </c>
      <c r="AD18" s="15">
        <v>1.1972</v>
      </c>
      <c r="AE18" s="15">
        <v>1.1852</v>
      </c>
      <c r="AF18" s="15">
        <v>1.1998</v>
      </c>
      <c r="AG18" s="15">
        <v>1.2185</v>
      </c>
      <c r="AH18" s="15">
        <v>1.2019</v>
      </c>
      <c r="AI18" s="15">
        <v>1.2023</v>
      </c>
      <c r="AJ18" s="15">
        <v>1.2037</v>
      </c>
      <c r="AK18" s="15">
        <v>1.2055</v>
      </c>
      <c r="AL18" s="15">
        <v>1.2141</v>
      </c>
      <c r="AM18" s="15">
        <v>1.2237</v>
      </c>
      <c r="AN18" s="16" t="s">
        <v>53</v>
      </c>
      <c r="AO18" s="15"/>
      <c r="AP18" s="16"/>
      <c r="AQ18" s="29"/>
      <c r="AR18" s="16"/>
    </row>
    <row r="19" spans="1:44" s="1" customFormat="1" ht="14.25">
      <c r="A19" s="13" t="s">
        <v>54</v>
      </c>
      <c r="B19" s="14">
        <v>5.7908</v>
      </c>
      <c r="C19" s="14">
        <v>5.7039</v>
      </c>
      <c r="D19" s="14">
        <v>5.7429</v>
      </c>
      <c r="E19" s="14">
        <v>5.8286</v>
      </c>
      <c r="F19" s="15">
        <v>5.8145</v>
      </c>
      <c r="G19" s="15">
        <v>5.7894</v>
      </c>
      <c r="H19" s="15">
        <v>5.7629</v>
      </c>
      <c r="I19" s="15">
        <v>5.6937</v>
      </c>
      <c r="J19" s="15">
        <v>5.7703</v>
      </c>
      <c r="K19" s="15">
        <v>5.7108</v>
      </c>
      <c r="L19" s="15">
        <v>5.6494</v>
      </c>
      <c r="M19" s="15">
        <v>5.6713</v>
      </c>
      <c r="N19" s="15">
        <v>5.7586</v>
      </c>
      <c r="O19" s="15">
        <v>5.7227</v>
      </c>
      <c r="P19" s="15">
        <v>5.7853</v>
      </c>
      <c r="Q19" s="15">
        <v>5.6938</v>
      </c>
      <c r="R19" s="15">
        <v>5.5902</v>
      </c>
      <c r="S19" s="15">
        <v>5.4436</v>
      </c>
      <c r="T19" s="15">
        <v>5.4943</v>
      </c>
      <c r="U19" s="15">
        <v>5.4835</v>
      </c>
      <c r="V19" s="15">
        <v>5.5562</v>
      </c>
      <c r="W19" s="15">
        <v>5.6472</v>
      </c>
      <c r="X19" s="15">
        <v>5.6989</v>
      </c>
      <c r="Y19" s="15">
        <v>5.6666</v>
      </c>
      <c r="Z19" s="15">
        <v>5.6716</v>
      </c>
      <c r="AA19" s="15">
        <v>5.7912</v>
      </c>
      <c r="AB19" s="15">
        <v>5.8643</v>
      </c>
      <c r="AC19" s="15">
        <v>5.8307</v>
      </c>
      <c r="AD19" s="15">
        <v>5.8156</v>
      </c>
      <c r="AE19" s="15">
        <v>5.7776</v>
      </c>
      <c r="AF19" s="15">
        <v>5.8444</v>
      </c>
      <c r="AG19" s="15">
        <v>5.8697</v>
      </c>
      <c r="AH19" s="15">
        <v>5.7737</v>
      </c>
      <c r="AI19" s="15">
        <v>5.7344</v>
      </c>
      <c r="AJ19" s="15">
        <v>5.7881</v>
      </c>
      <c r="AK19" s="15">
        <v>5.7257</v>
      </c>
      <c r="AL19" s="15">
        <v>5.7624</v>
      </c>
      <c r="AM19" s="15">
        <v>5.7028</v>
      </c>
      <c r="AN19" s="13" t="s">
        <v>54</v>
      </c>
      <c r="AO19" s="15">
        <f>AL19/AL18</f>
        <v>4.7462317766246604</v>
      </c>
      <c r="AP19" s="13"/>
      <c r="AQ19" s="29"/>
      <c r="AR19" s="13"/>
    </row>
    <row r="20" spans="1:44" s="1" customFormat="1" ht="14.25">
      <c r="A20" s="13" t="s">
        <v>55</v>
      </c>
      <c r="B20" s="14">
        <v>0.239</v>
      </c>
      <c r="C20" s="14">
        <v>0.2373</v>
      </c>
      <c r="D20" s="14">
        <v>0.2413</v>
      </c>
      <c r="E20" s="14">
        <v>0.2508</v>
      </c>
      <c r="F20" s="15">
        <v>0.2486</v>
      </c>
      <c r="G20" s="15">
        <v>0.2462</v>
      </c>
      <c r="H20" s="15">
        <v>0.2454</v>
      </c>
      <c r="I20" s="15">
        <v>0.2474</v>
      </c>
      <c r="J20" s="15">
        <v>0.2534</v>
      </c>
      <c r="K20" s="15">
        <v>0.2539</v>
      </c>
      <c r="L20" s="15">
        <v>0.2547</v>
      </c>
      <c r="M20" s="15">
        <v>0.2559</v>
      </c>
      <c r="N20" s="15">
        <v>0.2593</v>
      </c>
      <c r="O20" s="15">
        <v>0.2587</v>
      </c>
      <c r="P20" s="15">
        <v>0.2609</v>
      </c>
      <c r="Q20" s="15">
        <v>0.2488</v>
      </c>
      <c r="R20" s="15">
        <v>0.2468</v>
      </c>
      <c r="S20" s="15">
        <v>0.2365</v>
      </c>
      <c r="T20" s="15">
        <v>0.2389</v>
      </c>
      <c r="U20" s="15">
        <v>0.2432</v>
      </c>
      <c r="V20" s="15">
        <v>0.2506</v>
      </c>
      <c r="W20" s="15">
        <v>0.2479</v>
      </c>
      <c r="X20" s="15">
        <v>0.249</v>
      </c>
      <c r="Y20" s="15">
        <v>0.2446</v>
      </c>
      <c r="Z20" s="15">
        <v>0.2483</v>
      </c>
      <c r="AA20" s="15">
        <v>0.2557</v>
      </c>
      <c r="AB20" s="15">
        <v>0.2584</v>
      </c>
      <c r="AC20" s="15">
        <v>0.2586</v>
      </c>
      <c r="AD20" s="15">
        <v>0.2538</v>
      </c>
      <c r="AE20" s="15">
        <v>0.2482</v>
      </c>
      <c r="AF20" s="15">
        <v>0.2487</v>
      </c>
      <c r="AG20" s="15">
        <v>0.24826</v>
      </c>
      <c r="AH20" s="15">
        <v>0.242</v>
      </c>
      <c r="AI20" s="15">
        <v>0.2357</v>
      </c>
      <c r="AJ20" s="15">
        <v>0.2407</v>
      </c>
      <c r="AK20" s="15">
        <v>0.2301</v>
      </c>
      <c r="AL20" s="15">
        <v>0.2329</v>
      </c>
      <c r="AM20" s="15">
        <v>0.2311</v>
      </c>
      <c r="AN20" s="13" t="s">
        <v>55</v>
      </c>
      <c r="AO20" s="15"/>
      <c r="AP20" s="13"/>
      <c r="AQ20" s="29"/>
      <c r="AR20" s="13"/>
    </row>
    <row r="21" spans="1:44" s="1" customFormat="1" ht="14.25">
      <c r="A21" s="13" t="s">
        <v>56</v>
      </c>
      <c r="B21" s="14">
        <v>7.8088</v>
      </c>
      <c r="C21" s="14">
        <v>7.8222</v>
      </c>
      <c r="D21" s="14">
        <v>7.8313</v>
      </c>
      <c r="E21" s="14">
        <v>7.8456</v>
      </c>
      <c r="F21" s="15">
        <v>7.8495</v>
      </c>
      <c r="G21" s="15">
        <v>7.8493</v>
      </c>
      <c r="H21" s="15">
        <v>7.8447</v>
      </c>
      <c r="I21" s="15">
        <v>7.8427</v>
      </c>
      <c r="J21" s="15">
        <v>7.812</v>
      </c>
      <c r="K21" s="15">
        <v>7.8266</v>
      </c>
      <c r="L21" s="15">
        <v>7.8411</v>
      </c>
      <c r="M21" s="15">
        <v>7.8396</v>
      </c>
      <c r="N21" s="15">
        <v>7.8365</v>
      </c>
      <c r="O21" s="15">
        <v>7.8278</v>
      </c>
      <c r="P21" s="15">
        <v>7.7872</v>
      </c>
      <c r="Q21" s="15">
        <v>7.767</v>
      </c>
      <c r="R21" s="15">
        <v>7.7926</v>
      </c>
      <c r="S21" s="15">
        <v>7.7526</v>
      </c>
      <c r="T21" s="15">
        <v>7.7509</v>
      </c>
      <c r="U21" s="15">
        <v>7.7509</v>
      </c>
      <c r="V21" s="15">
        <v>7.7502</v>
      </c>
      <c r="W21" s="15">
        <v>7.7499</v>
      </c>
      <c r="X21" s="15">
        <v>7.75</v>
      </c>
      <c r="Y21" s="15">
        <v>7.7499</v>
      </c>
      <c r="Z21" s="15">
        <v>7.7513</v>
      </c>
      <c r="AA21" s="15">
        <v>7.7512</v>
      </c>
      <c r="AB21" s="15">
        <v>7.7525</v>
      </c>
      <c r="AC21" s="15">
        <v>7.7527</v>
      </c>
      <c r="AD21" s="15">
        <v>7.7555</v>
      </c>
      <c r="AE21" s="15">
        <v>7.7742</v>
      </c>
      <c r="AF21" s="15">
        <v>7.7652</v>
      </c>
      <c r="AG21" s="15">
        <v>7.76081</v>
      </c>
      <c r="AH21" s="15">
        <v>7.765</v>
      </c>
      <c r="AI21" s="15">
        <v>7.77</v>
      </c>
      <c r="AJ21" s="15">
        <v>7.7809</v>
      </c>
      <c r="AK21" s="15">
        <v>7.7864</v>
      </c>
      <c r="AL21" s="15">
        <v>7.7784</v>
      </c>
      <c r="AM21" s="15">
        <v>7.7978</v>
      </c>
      <c r="AN21" s="13" t="s">
        <v>56</v>
      </c>
      <c r="AO21" s="15"/>
      <c r="AP21" s="13"/>
      <c r="AQ21" s="29"/>
      <c r="AR21" s="13"/>
    </row>
    <row r="22" spans="1:44" ht="12.75">
      <c r="A22" s="13" t="s">
        <v>57</v>
      </c>
      <c r="B22" s="14">
        <v>0.0072</v>
      </c>
      <c r="C22" s="14">
        <v>0.007</v>
      </c>
      <c r="D22" s="14">
        <v>0.007</v>
      </c>
      <c r="E22" s="14">
        <v>0.0071</v>
      </c>
      <c r="F22" s="15">
        <v>0.007</v>
      </c>
      <c r="G22" s="15">
        <v>0.0069</v>
      </c>
      <c r="H22" s="15">
        <v>0.0067</v>
      </c>
      <c r="I22" s="15">
        <v>0.0066</v>
      </c>
      <c r="J22" s="15">
        <v>0.0068</v>
      </c>
      <c r="K22" s="15">
        <v>0.0066</v>
      </c>
      <c r="L22" s="15">
        <v>0.0065</v>
      </c>
      <c r="M22" s="15">
        <v>0.0065</v>
      </c>
      <c r="N22" s="15">
        <v>0.0067</v>
      </c>
      <c r="O22" s="15">
        <v>0.0066</v>
      </c>
      <c r="P22" s="15">
        <v>0.0067</v>
      </c>
      <c r="Q22" s="15">
        <v>0.0065</v>
      </c>
      <c r="R22" s="15">
        <v>0.0065</v>
      </c>
      <c r="S22" s="15">
        <v>0.0064</v>
      </c>
      <c r="T22" s="15">
        <v>0.0064</v>
      </c>
      <c r="U22" s="15">
        <v>0.0063</v>
      </c>
      <c r="V22" s="15">
        <v>0.0065</v>
      </c>
      <c r="W22" s="15">
        <v>0.0065</v>
      </c>
      <c r="X22" s="15">
        <v>0.0065</v>
      </c>
      <c r="Y22" s="15">
        <v>0.0066</v>
      </c>
      <c r="Z22" s="15">
        <v>0.0068</v>
      </c>
      <c r="AA22" s="15">
        <v>0.007</v>
      </c>
      <c r="AB22" s="15">
        <v>0.0071</v>
      </c>
      <c r="AC22" s="15">
        <v>0.0069</v>
      </c>
      <c r="AD22" s="15">
        <v>0.0069</v>
      </c>
      <c r="AE22" s="15">
        <v>0.0069</v>
      </c>
      <c r="AF22" s="15">
        <v>0.007</v>
      </c>
      <c r="AG22" s="15">
        <v>0.007</v>
      </c>
      <c r="AH22" s="15">
        <v>0.0069</v>
      </c>
      <c r="AI22" s="15">
        <v>0.0067</v>
      </c>
      <c r="AJ22" s="15">
        <v>0.0067</v>
      </c>
      <c r="AK22" s="15">
        <v>0.0066</v>
      </c>
      <c r="AL22" s="15">
        <v>0.0066</v>
      </c>
      <c r="AM22" s="15">
        <v>0.0066</v>
      </c>
      <c r="AN22" s="13" t="s">
        <v>57</v>
      </c>
      <c r="AO22" s="15"/>
      <c r="AP22" s="13"/>
      <c r="AQ22" s="29"/>
      <c r="AR22" s="13"/>
    </row>
    <row r="23" spans="1:44" s="1" customFormat="1" ht="14.25">
      <c r="A23" s="13" t="s">
        <v>58</v>
      </c>
      <c r="B23" s="14">
        <v>0.5712</v>
      </c>
      <c r="C23" s="14">
        <v>0.5681</v>
      </c>
      <c r="D23" s="14">
        <v>0.5434</v>
      </c>
      <c r="E23" s="14">
        <v>0.5892</v>
      </c>
      <c r="F23" s="15">
        <v>0.5604</v>
      </c>
      <c r="G23" s="15">
        <v>0.5411</v>
      </c>
      <c r="H23" s="15">
        <v>0.5475</v>
      </c>
      <c r="I23" s="15">
        <v>0.5331</v>
      </c>
      <c r="J23" s="15">
        <v>0.5532</v>
      </c>
      <c r="K23" s="15">
        <v>0.55</v>
      </c>
      <c r="L23" s="15">
        <v>0.5151</v>
      </c>
      <c r="M23" s="15">
        <v>0.5168</v>
      </c>
      <c r="N23" s="15">
        <v>0.5199</v>
      </c>
      <c r="O23" s="15">
        <v>0.5337</v>
      </c>
      <c r="P23" s="15">
        <v>0.554</v>
      </c>
      <c r="Q23" s="15">
        <v>0.5215</v>
      </c>
      <c r="R23" s="15">
        <v>0.4961</v>
      </c>
      <c r="S23" s="15">
        <v>0.4329</v>
      </c>
      <c r="T23" s="15">
        <v>0.4236</v>
      </c>
      <c r="U23" s="15">
        <v>0.4411</v>
      </c>
      <c r="V23" s="15">
        <v>0.4469</v>
      </c>
      <c r="W23" s="15">
        <v>0.4578</v>
      </c>
      <c r="X23" s="15">
        <v>0.4621</v>
      </c>
      <c r="Y23" s="15">
        <v>0.4601</v>
      </c>
      <c r="Z23" s="15">
        <v>0.4765</v>
      </c>
      <c r="AA23" s="15">
        <v>0.5051</v>
      </c>
      <c r="AB23" s="15">
        <v>0.5285</v>
      </c>
      <c r="AC23" s="15">
        <v>0.5094</v>
      </c>
      <c r="AD23" s="15">
        <v>0.5125</v>
      </c>
      <c r="AE23" s="15">
        <v>0.5241</v>
      </c>
      <c r="AF23" s="15">
        <v>0.5386</v>
      </c>
      <c r="AG23" s="15">
        <v>0.5639</v>
      </c>
      <c r="AH23" s="15">
        <v>0.5428</v>
      </c>
      <c r="AI23" s="15">
        <v>0.531</v>
      </c>
      <c r="AJ23" s="15">
        <v>0.5338</v>
      </c>
      <c r="AK23" s="15">
        <v>0.5149</v>
      </c>
      <c r="AL23" s="15">
        <v>0.5098</v>
      </c>
      <c r="AM23" s="15">
        <v>0.4856</v>
      </c>
      <c r="AN23" s="13" t="s">
        <v>58</v>
      </c>
      <c r="AO23" s="15"/>
      <c r="AP23" s="13"/>
      <c r="AQ23" s="29"/>
      <c r="AR23" s="13"/>
    </row>
    <row r="24" spans="1:44" s="1" customFormat="1" ht="14.25">
      <c r="A24" s="13" t="s">
        <v>59</v>
      </c>
      <c r="B24" s="14">
        <v>1.9084</v>
      </c>
      <c r="C24" s="14">
        <v>1.8684</v>
      </c>
      <c r="D24" s="14">
        <v>1.8924</v>
      </c>
      <c r="E24" s="14">
        <v>1.9167</v>
      </c>
      <c r="F24" s="15">
        <v>1.9271</v>
      </c>
      <c r="G24" s="15">
        <v>1.9217</v>
      </c>
      <c r="H24" s="15">
        <v>1.8962</v>
      </c>
      <c r="I24" s="15">
        <v>1.8707</v>
      </c>
      <c r="J24" s="15">
        <v>1.8895</v>
      </c>
      <c r="K24" s="15">
        <v>1.8959</v>
      </c>
      <c r="L24" s="15">
        <v>1.8609</v>
      </c>
      <c r="M24" s="15">
        <v>1.8709</v>
      </c>
      <c r="N24" s="15">
        <v>1.8753</v>
      </c>
      <c r="O24" s="15">
        <v>1.8719</v>
      </c>
      <c r="P24" s="15">
        <v>1.9046</v>
      </c>
      <c r="Q24" s="15">
        <v>1.8963</v>
      </c>
      <c r="R24" s="15">
        <v>1.8484</v>
      </c>
      <c r="S24" s="15">
        <v>1.796</v>
      </c>
      <c r="T24" s="15">
        <v>1.7977</v>
      </c>
      <c r="U24" s="15">
        <v>1.7818</v>
      </c>
      <c r="V24" s="15">
        <v>1.8081</v>
      </c>
      <c r="W24" s="15">
        <v>1.827</v>
      </c>
      <c r="X24" s="15">
        <v>1.8594</v>
      </c>
      <c r="Y24" s="15">
        <v>1.8629</v>
      </c>
      <c r="Z24" s="15">
        <v>1.8642</v>
      </c>
      <c r="AA24" s="15">
        <v>1.9023</v>
      </c>
      <c r="AB24" s="15">
        <v>1.9229</v>
      </c>
      <c r="AC24" s="15">
        <v>1.9168</v>
      </c>
      <c r="AD24" s="15">
        <v>1.9128</v>
      </c>
      <c r="AE24" s="15">
        <v>1.8727</v>
      </c>
      <c r="AF24" s="15">
        <v>1.8935</v>
      </c>
      <c r="AG24" s="15">
        <v>1.8781</v>
      </c>
      <c r="AH24" s="15">
        <v>1.869</v>
      </c>
      <c r="AI24" s="15">
        <v>1.84</v>
      </c>
      <c r="AJ24" s="15">
        <v>1.8706</v>
      </c>
      <c r="AK24" s="15">
        <v>1.8586</v>
      </c>
      <c r="AL24" s="15">
        <v>1.8766</v>
      </c>
      <c r="AM24" s="15">
        <v>1.8491</v>
      </c>
      <c r="AN24" s="13" t="s">
        <v>59</v>
      </c>
      <c r="AO24" s="15"/>
      <c r="AP24" s="13"/>
      <c r="AQ24" s="29"/>
      <c r="AR24" s="13"/>
    </row>
    <row r="25" spans="1:44" ht="12.75">
      <c r="A25" s="13" t="s">
        <v>60</v>
      </c>
      <c r="B25" s="14">
        <v>0.0749</v>
      </c>
      <c r="C25" s="14">
        <v>0.0695</v>
      </c>
      <c r="D25" s="14">
        <v>0.0694</v>
      </c>
      <c r="E25" s="14">
        <v>0.0685</v>
      </c>
      <c r="F25" s="15">
        <v>0.0685</v>
      </c>
      <c r="G25" s="15">
        <v>0.0703</v>
      </c>
      <c r="H25" s="15">
        <v>0.0695</v>
      </c>
      <c r="I25" s="15">
        <v>0.06926</v>
      </c>
      <c r="J25" s="15">
        <v>0.0697</v>
      </c>
      <c r="K25" s="15">
        <v>0.0701</v>
      </c>
      <c r="L25" s="15">
        <v>0.0676</v>
      </c>
      <c r="M25" s="15">
        <v>0.0683</v>
      </c>
      <c r="N25" s="15">
        <v>0.0683</v>
      </c>
      <c r="O25" s="15">
        <v>0.0674</v>
      </c>
      <c r="P25" s="15">
        <v>0.0674</v>
      </c>
      <c r="Q25" s="15">
        <v>0.0672</v>
      </c>
      <c r="R25" s="15">
        <v>0.0669</v>
      </c>
      <c r="S25" s="15">
        <v>0.0632</v>
      </c>
      <c r="T25" s="15">
        <v>0.0631</v>
      </c>
      <c r="U25" s="15">
        <v>0.0632</v>
      </c>
      <c r="V25" s="15">
        <v>0.0632</v>
      </c>
      <c r="W25" s="15">
        <v>0.0642</v>
      </c>
      <c r="X25" s="15">
        <v>0.0646</v>
      </c>
      <c r="Y25" s="15">
        <v>0.065</v>
      </c>
      <c r="Z25" s="15">
        <v>0.0648</v>
      </c>
      <c r="AA25" s="15">
        <v>0.0648</v>
      </c>
      <c r="AB25" s="15">
        <v>0.0654</v>
      </c>
      <c r="AC25" s="15">
        <v>0.0657</v>
      </c>
      <c r="AD25" s="15">
        <v>0.0658</v>
      </c>
      <c r="AE25" s="15">
        <v>0.0658</v>
      </c>
      <c r="AF25" s="15">
        <v>0.0645</v>
      </c>
      <c r="AG25" s="15">
        <v>0.066</v>
      </c>
      <c r="AH25" s="15">
        <v>0.0645</v>
      </c>
      <c r="AI25" s="15">
        <v>0.0646</v>
      </c>
      <c r="AJ25" s="15">
        <v>0.0653</v>
      </c>
      <c r="AK25" s="15">
        <v>0.0648</v>
      </c>
      <c r="AL25" s="15">
        <v>0.0641</v>
      </c>
      <c r="AM25" s="15">
        <v>0.0643</v>
      </c>
      <c r="AN25" s="13" t="s">
        <v>60</v>
      </c>
      <c r="AO25" s="15"/>
      <c r="AP25" s="13"/>
      <c r="AQ25" s="29"/>
      <c r="AR25" s="13"/>
    </row>
    <row r="26" spans="1:44" s="1" customFormat="1" ht="14.25">
      <c r="A26" s="13" t="s">
        <v>61</v>
      </c>
      <c r="B26" s="14">
        <v>0.0737</v>
      </c>
      <c r="C26" s="14">
        <v>0.0573</v>
      </c>
      <c r="D26" s="14">
        <v>0.056</v>
      </c>
      <c r="E26" s="14">
        <v>0.0564</v>
      </c>
      <c r="F26" s="15">
        <v>0.0562</v>
      </c>
      <c r="G26" s="15">
        <v>0.0558</v>
      </c>
      <c r="H26" s="15">
        <v>0.0553</v>
      </c>
      <c r="I26" s="15">
        <v>0.0528</v>
      </c>
      <c r="J26" s="15">
        <v>0.0478</v>
      </c>
      <c r="K26" s="15">
        <v>0.0486</v>
      </c>
      <c r="L26" s="15">
        <v>0.0497</v>
      </c>
      <c r="M26" s="15">
        <v>0.0497</v>
      </c>
      <c r="N26" s="15">
        <v>0.0502</v>
      </c>
      <c r="O26" s="15">
        <v>0.0503</v>
      </c>
      <c r="P26" s="15">
        <v>0.0501</v>
      </c>
      <c r="Q26" s="15">
        <v>0.0501</v>
      </c>
      <c r="R26" s="15">
        <v>0.0504</v>
      </c>
      <c r="S26" s="15">
        <v>0.0464</v>
      </c>
      <c r="T26" s="15">
        <v>0.048</v>
      </c>
      <c r="U26" s="15">
        <v>0.0474</v>
      </c>
      <c r="V26" s="15">
        <v>0.0459</v>
      </c>
      <c r="W26" s="15">
        <v>0.0463</v>
      </c>
      <c r="X26" s="15">
        <v>0.0464</v>
      </c>
      <c r="Y26" s="15">
        <v>0.0466</v>
      </c>
      <c r="Z26" s="15">
        <v>0.0483</v>
      </c>
      <c r="AA26" s="15">
        <v>0.0485</v>
      </c>
      <c r="AB26" s="15">
        <v>0.0482</v>
      </c>
      <c r="AC26" s="15">
        <v>0.0483</v>
      </c>
      <c r="AD26" s="15">
        <v>0.0487</v>
      </c>
      <c r="AE26" s="15">
        <v>0.0507</v>
      </c>
      <c r="AF26" s="15">
        <v>0.0505</v>
      </c>
      <c r="AG26" s="15">
        <v>0.0501</v>
      </c>
      <c r="AH26" s="15">
        <v>0.0491</v>
      </c>
      <c r="AI26" s="15">
        <v>0.0476</v>
      </c>
      <c r="AJ26" s="15">
        <v>0.0465</v>
      </c>
      <c r="AK26" s="15">
        <v>0.0454</v>
      </c>
      <c r="AL26" s="15">
        <v>0.0453</v>
      </c>
      <c r="AM26" s="15">
        <v>0.0442</v>
      </c>
      <c r="AN26" s="13" t="s">
        <v>61</v>
      </c>
      <c r="AO26" s="15"/>
      <c r="AP26" s="13"/>
      <c r="AQ26" s="29"/>
      <c r="AR26" s="13"/>
    </row>
    <row r="27" spans="1:48" s="1" customFormat="1" ht="14.25">
      <c r="A27" s="13" t="s">
        <v>62</v>
      </c>
      <c r="B27" s="14">
        <v>7.9295</v>
      </c>
      <c r="C27" s="14">
        <v>7.8391</v>
      </c>
      <c r="D27" s="14">
        <v>7.9569</v>
      </c>
      <c r="E27" s="14">
        <v>7.8968</v>
      </c>
      <c r="F27" s="15">
        <v>7.8686</v>
      </c>
      <c r="G27" s="15">
        <v>7.885</v>
      </c>
      <c r="H27" s="15">
        <v>7.6967</v>
      </c>
      <c r="I27" s="15">
        <v>7.8106</v>
      </c>
      <c r="J27" s="15">
        <v>7.9938</v>
      </c>
      <c r="K27" s="15">
        <v>7.8957</v>
      </c>
      <c r="L27" s="15">
        <v>7.9196</v>
      </c>
      <c r="M27" s="15">
        <v>7.8787</v>
      </c>
      <c r="N27" s="15">
        <v>7.9387</v>
      </c>
      <c r="O27" s="15">
        <v>7.8229</v>
      </c>
      <c r="P27" s="15">
        <v>8.0475</v>
      </c>
      <c r="Q27" s="15">
        <v>8.02696</v>
      </c>
      <c r="R27" s="15">
        <v>8.0661</v>
      </c>
      <c r="S27" s="15">
        <v>8.0506</v>
      </c>
      <c r="T27" s="15">
        <v>7.986</v>
      </c>
      <c r="U27" s="15">
        <v>8.0604</v>
      </c>
      <c r="V27" s="15">
        <v>8.1598</v>
      </c>
      <c r="W27" s="15">
        <v>8.5146</v>
      </c>
      <c r="X27" s="15">
        <v>8.5774</v>
      </c>
      <c r="Y27" s="15">
        <v>8.4122</v>
      </c>
      <c r="Z27" s="15">
        <v>8.4516</v>
      </c>
      <c r="AA27" s="15">
        <v>8.566</v>
      </c>
      <c r="AB27" s="15">
        <v>8.784</v>
      </c>
      <c r="AC27" s="15">
        <v>8.6981</v>
      </c>
      <c r="AD27" s="15">
        <v>8.5341</v>
      </c>
      <c r="AE27" s="15">
        <v>8.2411</v>
      </c>
      <c r="AF27" s="15">
        <v>8.526</v>
      </c>
      <c r="AG27" s="15">
        <v>8.6277</v>
      </c>
      <c r="AH27" s="15">
        <v>8.408</v>
      </c>
      <c r="AI27" s="15">
        <v>8.5802</v>
      </c>
      <c r="AJ27" s="15">
        <v>8.5031</v>
      </c>
      <c r="AK27" s="15">
        <v>8.3387</v>
      </c>
      <c r="AL27" s="15">
        <v>8.4868</v>
      </c>
      <c r="AM27" s="15">
        <v>8.474</v>
      </c>
      <c r="AN27" s="13" t="s">
        <v>62</v>
      </c>
      <c r="AO27" s="15"/>
      <c r="AP27" s="13"/>
      <c r="AQ27" s="29"/>
      <c r="AR27" s="4"/>
      <c r="AS27" s="4"/>
      <c r="AT27" s="4"/>
      <c r="AU27" s="4"/>
      <c r="AV27" s="4"/>
    </row>
    <row r="28" spans="1:48" s="1" customFormat="1" ht="14.25">
      <c r="A28" s="13" t="s">
        <v>63</v>
      </c>
      <c r="B28" s="14">
        <v>0.0006</v>
      </c>
      <c r="C28" s="14">
        <v>0.0006</v>
      </c>
      <c r="D28" s="14">
        <v>0.0005</v>
      </c>
      <c r="E28" s="14">
        <v>0.0006</v>
      </c>
      <c r="F28" s="15">
        <v>0.0006</v>
      </c>
      <c r="G28" s="15">
        <v>0.0006</v>
      </c>
      <c r="H28" s="15">
        <v>0.0006</v>
      </c>
      <c r="I28" s="15">
        <v>0.0006</v>
      </c>
      <c r="J28" s="15">
        <v>0.0006</v>
      </c>
      <c r="K28" s="15">
        <v>0.0006</v>
      </c>
      <c r="L28" s="15">
        <v>0.0006</v>
      </c>
      <c r="M28" s="15">
        <v>0.0006</v>
      </c>
      <c r="N28" s="15">
        <v>0.0006</v>
      </c>
      <c r="O28" s="15">
        <v>0.0006</v>
      </c>
      <c r="P28" s="15">
        <v>0.0006</v>
      </c>
      <c r="Q28" s="15">
        <v>0.0006</v>
      </c>
      <c r="R28" s="15">
        <v>0.0005</v>
      </c>
      <c r="S28" s="15">
        <v>0.0005</v>
      </c>
      <c r="T28" s="15">
        <v>0.0005</v>
      </c>
      <c r="U28" s="15">
        <v>0.0005</v>
      </c>
      <c r="V28" s="15">
        <v>0.0005</v>
      </c>
      <c r="W28" s="15">
        <v>0.0005</v>
      </c>
      <c r="X28" s="15">
        <v>0.0005</v>
      </c>
      <c r="Y28" s="15">
        <v>0.0005</v>
      </c>
      <c r="Z28" s="15">
        <v>0.0005</v>
      </c>
      <c r="AA28" s="15">
        <v>0.0006</v>
      </c>
      <c r="AB28" s="15">
        <v>0.0006</v>
      </c>
      <c r="AC28" s="15">
        <v>0.0006</v>
      </c>
      <c r="AD28" s="15">
        <v>0.0005</v>
      </c>
      <c r="AE28" s="15">
        <v>0.0005</v>
      </c>
      <c r="AF28" s="15">
        <v>0.0005</v>
      </c>
      <c r="AG28" s="15">
        <v>0.0005</v>
      </c>
      <c r="AH28" s="15">
        <v>0.0005</v>
      </c>
      <c r="AI28" s="15">
        <v>0.0005</v>
      </c>
      <c r="AJ28" s="15">
        <v>0.0006</v>
      </c>
      <c r="AK28" s="15">
        <v>0.0005</v>
      </c>
      <c r="AL28" s="15">
        <v>0.0006</v>
      </c>
      <c r="AM28" s="15">
        <v>0.0005</v>
      </c>
      <c r="AN28" s="13" t="s">
        <v>63</v>
      </c>
      <c r="AO28" s="15"/>
      <c r="AP28" s="13"/>
      <c r="AQ28" s="29"/>
      <c r="AR28" s="4"/>
      <c r="AS28" s="4"/>
      <c r="AT28" s="4"/>
      <c r="AU28" s="4"/>
      <c r="AV28" s="4"/>
    </row>
    <row r="29" spans="1:48" s="1" customFormat="1" ht="14.25">
      <c r="A29" s="13" t="s">
        <v>64</v>
      </c>
      <c r="B29" s="14"/>
      <c r="C29" s="14">
        <v>0.0758</v>
      </c>
      <c r="D29" s="14">
        <v>0.0764</v>
      </c>
      <c r="E29" s="14">
        <v>0.0773</v>
      </c>
      <c r="F29" s="15">
        <v>0.0779</v>
      </c>
      <c r="G29" s="15">
        <v>0.0774</v>
      </c>
      <c r="H29" s="15">
        <v>0.0768</v>
      </c>
      <c r="I29" s="15">
        <v>0.0765</v>
      </c>
      <c r="J29" s="15">
        <v>0.0756</v>
      </c>
      <c r="K29" s="15">
        <v>0.0743</v>
      </c>
      <c r="L29" s="15">
        <v>0.0746</v>
      </c>
      <c r="M29" s="15">
        <v>0.07467</v>
      </c>
      <c r="N29" s="15">
        <v>0.0752</v>
      </c>
      <c r="O29" s="15">
        <v>0.0753</v>
      </c>
      <c r="P29" s="15">
        <v>0.076</v>
      </c>
      <c r="Q29" s="15">
        <v>0.0765</v>
      </c>
      <c r="R29" s="15">
        <v>0.0764</v>
      </c>
      <c r="S29" s="15">
        <v>0.0732</v>
      </c>
      <c r="T29" s="15">
        <v>0.0716</v>
      </c>
      <c r="U29" s="15">
        <v>0.072</v>
      </c>
      <c r="V29" s="15">
        <v>0.072</v>
      </c>
      <c r="W29" s="15">
        <v>0.0712</v>
      </c>
      <c r="X29" s="15">
        <v>0.071</v>
      </c>
      <c r="Y29" s="15">
        <v>0.0708</v>
      </c>
      <c r="Z29" s="15">
        <v>0.07078</v>
      </c>
      <c r="AA29" s="15">
        <v>0.0698</v>
      </c>
      <c r="AB29" s="15">
        <v>0.0706</v>
      </c>
      <c r="AC29" s="15">
        <v>0.0698</v>
      </c>
      <c r="AD29" s="15">
        <v>0.0701</v>
      </c>
      <c r="AE29" s="15">
        <v>0.0705</v>
      </c>
      <c r="AF29" s="15">
        <v>0.0714</v>
      </c>
      <c r="AG29" s="15">
        <v>0.0715</v>
      </c>
      <c r="AH29" s="15">
        <v>0.0714</v>
      </c>
      <c r="AI29" s="15">
        <v>0.0709</v>
      </c>
      <c r="AJ29" s="15">
        <v>0.0703</v>
      </c>
      <c r="AK29" s="15">
        <v>0.0699</v>
      </c>
      <c r="AL29" s="15">
        <v>0.0694</v>
      </c>
      <c r="AM29" s="15">
        <v>0.0688</v>
      </c>
      <c r="AN29" s="13" t="s">
        <v>64</v>
      </c>
      <c r="AO29" s="15"/>
      <c r="AP29" s="13"/>
      <c r="AQ29" s="29"/>
      <c r="AR29" s="4"/>
      <c r="AS29" s="4"/>
      <c r="AT29" s="4"/>
      <c r="AU29" s="4"/>
      <c r="AV29" s="4"/>
    </row>
    <row r="30" spans="1:48" s="1" customFormat="1" ht="14.25">
      <c r="A30" s="13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3"/>
      <c r="AR30" s="4"/>
      <c r="AS30" s="4"/>
      <c r="AT30" s="4"/>
      <c r="AU30" s="4"/>
      <c r="AV30" s="4"/>
    </row>
    <row r="31" spans="1:40" ht="12.75">
      <c r="A31" s="13" t="s">
        <v>65</v>
      </c>
      <c r="AN31" s="13" t="s">
        <v>65</v>
      </c>
    </row>
    <row r="32" spans="1:40" ht="12.75">
      <c r="A32" s="13"/>
      <c r="AN32" s="13"/>
    </row>
    <row r="33" spans="1:40" ht="12.75">
      <c r="A33" s="13" t="s">
        <v>44</v>
      </c>
      <c r="B33" s="17">
        <f aca="true" t="shared" si="0" ref="B33:I33">B9/B12</f>
        <v>76.61404958677687</v>
      </c>
      <c r="C33" s="17">
        <f t="shared" si="0"/>
        <v>79.17557932263814</v>
      </c>
      <c r="D33" s="17">
        <f t="shared" si="0"/>
        <v>79.60213143872113</v>
      </c>
      <c r="E33" s="17">
        <f t="shared" si="0"/>
        <v>81.49230769230769</v>
      </c>
      <c r="F33" s="18">
        <f t="shared" si="0"/>
        <v>80.85339366515838</v>
      </c>
      <c r="G33" s="18">
        <f t="shared" si="0"/>
        <v>78.06471631205673</v>
      </c>
      <c r="H33" s="18">
        <f t="shared" si="0"/>
        <v>78.2626892252894</v>
      </c>
      <c r="I33" s="18">
        <f t="shared" si="0"/>
        <v>77.73155555555554</v>
      </c>
      <c r="J33" s="18">
        <v>78.52785145888595</v>
      </c>
      <c r="K33" s="18">
        <v>76.6769366197183</v>
      </c>
      <c r="L33" s="18">
        <f aca="true" t="shared" si="1" ref="L33:AM33">L9/L12</f>
        <v>78.86446886446886</v>
      </c>
      <c r="M33" s="18">
        <f t="shared" si="1"/>
        <v>77.02880288028803</v>
      </c>
      <c r="N33" s="18">
        <f t="shared" si="1"/>
        <v>78.97380307136405</v>
      </c>
      <c r="O33" s="18">
        <f t="shared" si="1"/>
        <v>79.02566452795601</v>
      </c>
      <c r="P33" s="18">
        <f t="shared" si="1"/>
        <v>79.97802197802197</v>
      </c>
      <c r="Q33" s="18">
        <f t="shared" si="1"/>
        <v>79.10691244239631</v>
      </c>
      <c r="R33" s="18">
        <f t="shared" si="1"/>
        <v>79.8596654275093</v>
      </c>
      <c r="S33" s="18">
        <f t="shared" si="1"/>
        <v>82.3913043478261</v>
      </c>
      <c r="T33" s="18">
        <f t="shared" si="1"/>
        <v>81.13832853025937</v>
      </c>
      <c r="U33" s="18">
        <f t="shared" si="1"/>
        <v>83.45392822502426</v>
      </c>
      <c r="V33" s="18">
        <f t="shared" si="1"/>
        <v>84.56851311953352</v>
      </c>
      <c r="W33" s="18">
        <f t="shared" si="1"/>
        <v>88.45612343297975</v>
      </c>
      <c r="X33" s="18">
        <f t="shared" si="1"/>
        <v>87.50568181818183</v>
      </c>
      <c r="Y33" s="18">
        <f t="shared" si="1"/>
        <v>86.36977186311788</v>
      </c>
      <c r="Z33" s="18">
        <f t="shared" si="1"/>
        <v>86.87006737247353</v>
      </c>
      <c r="AA33" s="18">
        <f t="shared" si="1"/>
        <v>88.57402101241642</v>
      </c>
      <c r="AB33" s="18">
        <f t="shared" si="1"/>
        <v>89.6248821866164</v>
      </c>
      <c r="AC33" s="18">
        <f t="shared" si="1"/>
        <v>88.76509433962265</v>
      </c>
      <c r="AD33" s="18">
        <f t="shared" si="1"/>
        <v>89.24118207816969</v>
      </c>
      <c r="AE33" s="18">
        <f t="shared" si="1"/>
        <v>86.00754716981132</v>
      </c>
      <c r="AF33" s="18">
        <f t="shared" si="1"/>
        <v>89.5367717287488</v>
      </c>
      <c r="AG33" s="18">
        <f t="shared" si="1"/>
        <v>88.622076707203</v>
      </c>
      <c r="AH33" s="18">
        <f t="shared" si="1"/>
        <v>88.34674329501915</v>
      </c>
      <c r="AI33" s="18">
        <f t="shared" si="1"/>
        <v>88.32279693486589</v>
      </c>
      <c r="AJ33" s="18">
        <f t="shared" si="1"/>
        <v>86.32300469483569</v>
      </c>
      <c r="AK33" s="18">
        <f t="shared" si="1"/>
        <v>86.1030534351145</v>
      </c>
      <c r="AL33" s="18">
        <f t="shared" si="1"/>
        <v>86.78088803088804</v>
      </c>
      <c r="AM33" s="18">
        <f t="shared" si="1"/>
        <v>85.07610789980731</v>
      </c>
      <c r="AN33" s="13" t="s">
        <v>44</v>
      </c>
    </row>
    <row r="34" spans="1:40" ht="12.75">
      <c r="A34" s="13" t="s">
        <v>66</v>
      </c>
      <c r="B34" s="17">
        <f aca="true" t="shared" si="2" ref="B34:I34">B13/B12</f>
        <v>0.5752066115702479</v>
      </c>
      <c r="C34" s="17">
        <f t="shared" si="2"/>
        <v>0.6140819964349377</v>
      </c>
      <c r="D34" s="17">
        <f t="shared" si="2"/>
        <v>0.6323268206039075</v>
      </c>
      <c r="E34" s="17">
        <f t="shared" si="2"/>
        <v>0.6524886877828054</v>
      </c>
      <c r="F34" s="18">
        <f t="shared" si="2"/>
        <v>0.6398190045248868</v>
      </c>
      <c r="G34" s="18">
        <f t="shared" si="2"/>
        <v>0.6276595744680852</v>
      </c>
      <c r="H34" s="18">
        <f t="shared" si="2"/>
        <v>0.6268922528940339</v>
      </c>
      <c r="I34" s="18">
        <f t="shared" si="2"/>
        <v>0.6408888888888888</v>
      </c>
      <c r="J34" s="18">
        <v>0.6392572944297082</v>
      </c>
      <c r="K34" s="18">
        <v>0.6342429577464789</v>
      </c>
      <c r="L34" s="18">
        <f aca="true" t="shared" si="3" ref="L34:AM34">L13/L12</f>
        <v>0.6749084249084248</v>
      </c>
      <c r="M34" s="18">
        <f t="shared" si="3"/>
        <v>0.6534653465346534</v>
      </c>
      <c r="N34" s="18">
        <f t="shared" si="3"/>
        <v>0.6531165311653117</v>
      </c>
      <c r="O34" s="18">
        <f t="shared" si="3"/>
        <v>0.6553620531622364</v>
      </c>
      <c r="P34" s="18">
        <f t="shared" si="3"/>
        <v>0.6565934065934066</v>
      </c>
      <c r="Q34" s="18">
        <f t="shared" si="3"/>
        <v>0.6580645161290323</v>
      </c>
      <c r="R34" s="18">
        <f t="shared" si="3"/>
        <v>0.6700743494423792</v>
      </c>
      <c r="S34" s="18">
        <f t="shared" si="3"/>
        <v>0.6927536231884058</v>
      </c>
      <c r="T34" s="18">
        <f t="shared" si="3"/>
        <v>0.6974063400576369</v>
      </c>
      <c r="U34" s="18">
        <f t="shared" si="3"/>
        <v>0.6973811833171679</v>
      </c>
      <c r="V34" s="18">
        <f t="shared" si="3"/>
        <v>0.6987366375121478</v>
      </c>
      <c r="W34" s="18">
        <f t="shared" si="3"/>
        <v>0.7107039537126326</v>
      </c>
      <c r="X34" s="18">
        <f t="shared" si="3"/>
        <v>0.694128787878788</v>
      </c>
      <c r="Y34" s="18">
        <f t="shared" si="3"/>
        <v>0.6977186311787072</v>
      </c>
      <c r="Z34" s="18">
        <f t="shared" si="3"/>
        <v>0.7131857555341674</v>
      </c>
      <c r="AA34" s="18">
        <f t="shared" si="3"/>
        <v>0.7106017191977076</v>
      </c>
      <c r="AB34" s="18">
        <f t="shared" si="3"/>
        <v>0.7078228086710651</v>
      </c>
      <c r="AC34" s="18">
        <f t="shared" si="3"/>
        <v>0.6981132075471698</v>
      </c>
      <c r="AD34" s="18">
        <f t="shared" si="3"/>
        <v>0.693994280266921</v>
      </c>
      <c r="AE34" s="18">
        <f t="shared" si="3"/>
        <v>0.6622641509433962</v>
      </c>
      <c r="AF34" s="18">
        <f t="shared" si="3"/>
        <v>0.6800382043935053</v>
      </c>
      <c r="AG34" s="18">
        <f t="shared" si="3"/>
        <v>0.6623012160898036</v>
      </c>
      <c r="AH34" s="18">
        <f t="shared" si="3"/>
        <v>0.6714559386973179</v>
      </c>
      <c r="AI34" s="18">
        <f t="shared" si="3"/>
        <v>0.6781609195402298</v>
      </c>
      <c r="AJ34" s="18">
        <f t="shared" si="3"/>
        <v>0.6647887323943662</v>
      </c>
      <c r="AK34" s="18">
        <f t="shared" si="3"/>
        <v>0.6650763358778625</v>
      </c>
      <c r="AL34" s="18">
        <f t="shared" si="3"/>
        <v>0.6583011583011583</v>
      </c>
      <c r="AM34" s="18">
        <f t="shared" si="3"/>
        <v>0.6637764932562621</v>
      </c>
      <c r="AN34" s="13" t="s">
        <v>66</v>
      </c>
    </row>
    <row r="35" spans="1:40" ht="12.75">
      <c r="A35" s="13" t="s">
        <v>56</v>
      </c>
      <c r="B35" s="17">
        <f aca="true" t="shared" si="4" ref="B35:I35">B21/B12</f>
        <v>64.53553719008265</v>
      </c>
      <c r="C35" s="17">
        <f t="shared" si="4"/>
        <v>69.71657754010695</v>
      </c>
      <c r="D35" s="17">
        <f t="shared" si="4"/>
        <v>69.54973357015986</v>
      </c>
      <c r="E35" s="17">
        <f t="shared" si="4"/>
        <v>71.00090497737557</v>
      </c>
      <c r="F35" s="18">
        <f t="shared" si="4"/>
        <v>71.03619909502262</v>
      </c>
      <c r="G35" s="18">
        <f t="shared" si="4"/>
        <v>69.58599290780143</v>
      </c>
      <c r="H35" s="18">
        <f t="shared" si="4"/>
        <v>69.85485307212822</v>
      </c>
      <c r="I35" s="18">
        <f t="shared" si="4"/>
        <v>69.71288888888888</v>
      </c>
      <c r="J35" s="18">
        <v>69.07161803713528</v>
      </c>
      <c r="K35" s="18">
        <v>68.89612676056338</v>
      </c>
      <c r="L35" s="18">
        <f aca="true" t="shared" si="5" ref="L35:AM35">L21/L12</f>
        <v>71.80494505494505</v>
      </c>
      <c r="M35" s="18">
        <f t="shared" si="5"/>
        <v>70.56345634563456</v>
      </c>
      <c r="N35" s="18">
        <f t="shared" si="5"/>
        <v>70.79042457091238</v>
      </c>
      <c r="O35" s="18">
        <f t="shared" si="5"/>
        <v>71.74885426214482</v>
      </c>
      <c r="P35" s="18">
        <f t="shared" si="5"/>
        <v>71.31135531135531</v>
      </c>
      <c r="Q35" s="18">
        <f t="shared" si="5"/>
        <v>71.5852534562212</v>
      </c>
      <c r="R35" s="18">
        <f t="shared" si="5"/>
        <v>72.42193308550186</v>
      </c>
      <c r="S35" s="18">
        <f t="shared" si="5"/>
        <v>74.90434782608696</v>
      </c>
      <c r="T35" s="18">
        <f t="shared" si="5"/>
        <v>74.45629202689722</v>
      </c>
      <c r="U35" s="18">
        <f t="shared" si="5"/>
        <v>75.17846750727449</v>
      </c>
      <c r="V35" s="18">
        <f t="shared" si="5"/>
        <v>75.31778425655976</v>
      </c>
      <c r="W35" s="18">
        <f t="shared" si="5"/>
        <v>74.73384763741562</v>
      </c>
      <c r="X35" s="18">
        <f t="shared" si="5"/>
        <v>73.39015151515152</v>
      </c>
      <c r="Y35" s="18">
        <f t="shared" si="5"/>
        <v>73.66825095057034</v>
      </c>
      <c r="Z35" s="18">
        <f t="shared" si="5"/>
        <v>74.60346487006737</v>
      </c>
      <c r="AA35" s="18">
        <f t="shared" si="5"/>
        <v>74.03247373447947</v>
      </c>
      <c r="AB35" s="18">
        <f t="shared" si="5"/>
        <v>73.06786050895383</v>
      </c>
      <c r="AC35" s="18">
        <f t="shared" si="5"/>
        <v>73.13867924528302</v>
      </c>
      <c r="AD35" s="18">
        <f t="shared" si="5"/>
        <v>73.93231649189704</v>
      </c>
      <c r="AE35" s="18">
        <f t="shared" si="5"/>
        <v>73.34150943396227</v>
      </c>
      <c r="AF35" s="18">
        <f t="shared" si="5"/>
        <v>74.16618911174785</v>
      </c>
      <c r="AG35" s="18">
        <f t="shared" si="5"/>
        <v>72.59878391019645</v>
      </c>
      <c r="AH35" s="18">
        <f t="shared" si="5"/>
        <v>74.37739463601532</v>
      </c>
      <c r="AI35" s="18">
        <f t="shared" si="5"/>
        <v>74.42528735632183</v>
      </c>
      <c r="AJ35" s="18">
        <f t="shared" si="5"/>
        <v>73.06009389671361</v>
      </c>
      <c r="AK35" s="18">
        <f t="shared" si="5"/>
        <v>74.29770992366413</v>
      </c>
      <c r="AL35" s="18">
        <f t="shared" si="5"/>
        <v>75.08108108108108</v>
      </c>
      <c r="AM35" s="18">
        <f t="shared" si="5"/>
        <v>75.12331406551058</v>
      </c>
      <c r="AN35" s="13" t="s">
        <v>56</v>
      </c>
    </row>
    <row r="36" spans="1:40" ht="12.75">
      <c r="A36" s="13"/>
      <c r="AN36" s="13"/>
    </row>
    <row r="37" spans="1:40" ht="12.75">
      <c r="A37" s="13"/>
      <c r="AN37" s="13"/>
    </row>
    <row r="38" spans="1:40" ht="12.75">
      <c r="A38" s="13" t="s">
        <v>67</v>
      </c>
      <c r="AN38" s="13" t="s">
        <v>67</v>
      </c>
    </row>
    <row r="39" spans="1:40" ht="12.75">
      <c r="A39" s="13"/>
      <c r="AN39" s="13"/>
    </row>
    <row r="40" spans="1:40" ht="12.75">
      <c r="A40" s="13" t="s">
        <v>56</v>
      </c>
      <c r="B40" s="17">
        <f aca="true" t="shared" si="6" ref="B40:I40">B21/B13</f>
        <v>112.19540229885058</v>
      </c>
      <c r="C40" s="17">
        <f t="shared" si="6"/>
        <v>113.52975326560231</v>
      </c>
      <c r="D40" s="17">
        <f t="shared" si="6"/>
        <v>109.99016853932584</v>
      </c>
      <c r="E40" s="17">
        <f t="shared" si="6"/>
        <v>108.81553398058253</v>
      </c>
      <c r="F40" s="18">
        <f t="shared" si="6"/>
        <v>111.02545968882603</v>
      </c>
      <c r="G40" s="18">
        <f t="shared" si="6"/>
        <v>110.86581920903956</v>
      </c>
      <c r="H40" s="18">
        <f t="shared" si="6"/>
        <v>111.43039772727272</v>
      </c>
      <c r="I40" s="18">
        <f t="shared" si="6"/>
        <v>108.7753120665742</v>
      </c>
      <c r="J40" s="18">
        <v>108.04979253112033</v>
      </c>
      <c r="K40" s="18">
        <v>108.62734212352532</v>
      </c>
      <c r="L40" s="18">
        <f aca="true" t="shared" si="7" ref="L40:AM40">L21/L13</f>
        <v>106.3921302578019</v>
      </c>
      <c r="M40" s="18">
        <f t="shared" si="7"/>
        <v>107.98347107438016</v>
      </c>
      <c r="N40" s="18">
        <f t="shared" si="7"/>
        <v>108.38865836791148</v>
      </c>
      <c r="O40" s="18">
        <f t="shared" si="7"/>
        <v>109.47972027972028</v>
      </c>
      <c r="P40" s="18">
        <f t="shared" si="7"/>
        <v>108.60808926080892</v>
      </c>
      <c r="Q40" s="18">
        <f t="shared" si="7"/>
        <v>108.78151260504201</v>
      </c>
      <c r="R40" s="18">
        <f t="shared" si="7"/>
        <v>108.08044382801666</v>
      </c>
      <c r="S40" s="18">
        <f t="shared" si="7"/>
        <v>108.1255230125523</v>
      </c>
      <c r="T40" s="18">
        <f t="shared" si="7"/>
        <v>106.76170798898072</v>
      </c>
      <c r="U40" s="18">
        <f t="shared" si="7"/>
        <v>107.8011126564673</v>
      </c>
      <c r="V40" s="18">
        <f t="shared" si="7"/>
        <v>107.7913769123783</v>
      </c>
      <c r="W40" s="18">
        <f t="shared" si="7"/>
        <v>105.15468113975577</v>
      </c>
      <c r="X40" s="18">
        <f t="shared" si="7"/>
        <v>105.72987721691678</v>
      </c>
      <c r="Y40" s="18">
        <f t="shared" si="7"/>
        <v>105.58446866485014</v>
      </c>
      <c r="Z40" s="18">
        <f t="shared" si="7"/>
        <v>104.60593792172739</v>
      </c>
      <c r="AA40" s="18">
        <f t="shared" si="7"/>
        <v>104.18279569892474</v>
      </c>
      <c r="AB40" s="18">
        <f t="shared" si="7"/>
        <v>103.22902796271639</v>
      </c>
      <c r="AC40" s="18">
        <f t="shared" si="7"/>
        <v>104.76621621621622</v>
      </c>
      <c r="AD40" s="18">
        <f t="shared" si="7"/>
        <v>106.5315934065934</v>
      </c>
      <c r="AE40" s="18">
        <f t="shared" si="7"/>
        <v>110.74358974358975</v>
      </c>
      <c r="AF40" s="18">
        <f t="shared" si="7"/>
        <v>109.06179775280899</v>
      </c>
      <c r="AG40" s="18">
        <f t="shared" si="7"/>
        <v>109.6159604519774</v>
      </c>
      <c r="AH40" s="18">
        <f t="shared" si="7"/>
        <v>110.77032810271042</v>
      </c>
      <c r="AI40" s="18">
        <f t="shared" si="7"/>
        <v>109.7457627118644</v>
      </c>
      <c r="AJ40" s="18">
        <f t="shared" si="7"/>
        <v>109.89971751412429</v>
      </c>
      <c r="AK40" s="18">
        <f t="shared" si="7"/>
        <v>111.71305595408896</v>
      </c>
      <c r="AL40" s="18">
        <f t="shared" si="7"/>
        <v>114.05278592375367</v>
      </c>
      <c r="AM40" s="18">
        <f t="shared" si="7"/>
        <v>113.17561683599419</v>
      </c>
      <c r="AN40" s="13" t="s">
        <v>56</v>
      </c>
    </row>
    <row r="41" spans="1:40" ht="12.75">
      <c r="A41" s="13"/>
      <c r="B41" s="17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3"/>
    </row>
    <row r="42" spans="1:40" ht="12.75">
      <c r="A42" s="13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3"/>
    </row>
    <row r="43" spans="1:40" ht="12.75">
      <c r="A43" s="19" t="s">
        <v>68</v>
      </c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 t="s">
        <v>68</v>
      </c>
    </row>
    <row r="44" spans="1:42" ht="13.5" customHeight="1">
      <c r="A44" s="20" t="s">
        <v>46</v>
      </c>
      <c r="B44" s="17">
        <f aca="true" t="shared" si="8" ref="B44:I44">1/B18</f>
        <v>0.8467400508044031</v>
      </c>
      <c r="C44" s="17">
        <f t="shared" si="8"/>
        <v>0.8887308922858159</v>
      </c>
      <c r="D44" s="17">
        <f t="shared" si="8"/>
        <v>0.8783487044356609</v>
      </c>
      <c r="E44" s="17">
        <f t="shared" si="8"/>
        <v>0.8547739123001966</v>
      </c>
      <c r="F44" s="18">
        <f t="shared" si="8"/>
        <v>0.8522969402539845</v>
      </c>
      <c r="G44" s="18">
        <f t="shared" si="8"/>
        <v>0.8552125203112974</v>
      </c>
      <c r="H44" s="18">
        <f t="shared" si="8"/>
        <v>0.8587376556462</v>
      </c>
      <c r="I44" s="18">
        <f t="shared" si="8"/>
        <v>0.8807468733485997</v>
      </c>
      <c r="J44" s="18">
        <v>0.8791981712678038</v>
      </c>
      <c r="K44" s="18">
        <v>0.8797395970792645</v>
      </c>
      <c r="L44" s="18">
        <f aca="true" t="shared" si="9" ref="L44:AM44">1/L18</f>
        <v>0.9128251939753538</v>
      </c>
      <c r="M44" s="18">
        <f t="shared" si="9"/>
        <v>0.91082976591675</v>
      </c>
      <c r="N44" s="18">
        <f t="shared" si="9"/>
        <v>0.8987148377819718</v>
      </c>
      <c r="O44" s="18">
        <f t="shared" si="9"/>
        <v>0.8985533291400845</v>
      </c>
      <c r="P44" s="18">
        <f t="shared" si="9"/>
        <v>0.8949346697691068</v>
      </c>
      <c r="Q44" s="18">
        <f t="shared" si="9"/>
        <v>0.8934953538241601</v>
      </c>
      <c r="R44" s="18">
        <f t="shared" si="9"/>
        <v>0.8973438621679827</v>
      </c>
      <c r="S44" s="18">
        <f t="shared" si="9"/>
        <v>0.9147457006952068</v>
      </c>
      <c r="T44" s="18">
        <f t="shared" si="9"/>
        <v>0.9117432530999271</v>
      </c>
      <c r="U44" s="18">
        <f t="shared" si="9"/>
        <v>0.9209799226376865</v>
      </c>
      <c r="V44" s="18">
        <f t="shared" si="9"/>
        <v>0.9124087591240875</v>
      </c>
      <c r="W44" s="18">
        <f t="shared" si="9"/>
        <v>0.9009009009009008</v>
      </c>
      <c r="X44" s="18">
        <f t="shared" si="9"/>
        <v>0.884016973125884</v>
      </c>
      <c r="Y44" s="18">
        <f t="shared" si="9"/>
        <v>0.8781173164734808</v>
      </c>
      <c r="Z44" s="18">
        <f t="shared" si="9"/>
        <v>0.8647526807333102</v>
      </c>
      <c r="AA44" s="18">
        <f t="shared" si="9"/>
        <v>0.8491126772522714</v>
      </c>
      <c r="AB44" s="18">
        <f t="shared" si="9"/>
        <v>0.8433125316242199</v>
      </c>
      <c r="AC44" s="18">
        <f t="shared" si="9"/>
        <v>0.8291873963515755</v>
      </c>
      <c r="AD44" s="18">
        <f t="shared" si="9"/>
        <v>0.835282325425994</v>
      </c>
      <c r="AE44" s="18">
        <f t="shared" si="9"/>
        <v>0.8437394532568343</v>
      </c>
      <c r="AF44" s="18">
        <f t="shared" si="9"/>
        <v>0.833472245374229</v>
      </c>
      <c r="AG44" s="18">
        <f t="shared" si="9"/>
        <v>0.8206811653672549</v>
      </c>
      <c r="AH44" s="18">
        <f t="shared" si="9"/>
        <v>0.8320159747067144</v>
      </c>
      <c r="AI44" s="18">
        <f t="shared" si="9"/>
        <v>0.8317391665973551</v>
      </c>
      <c r="AJ44" s="18">
        <f t="shared" si="9"/>
        <v>0.8307717869901138</v>
      </c>
      <c r="AK44" s="18">
        <f t="shared" si="9"/>
        <v>0.8295313148071339</v>
      </c>
      <c r="AL44" s="18">
        <f t="shared" si="9"/>
        <v>0.8236553825879253</v>
      </c>
      <c r="AM44" s="28">
        <f t="shared" si="9"/>
        <v>0.8171937566396993</v>
      </c>
      <c r="AN44" s="20" t="s">
        <v>46</v>
      </c>
      <c r="AP44" s="31"/>
    </row>
    <row r="45" spans="1:40" ht="12" customHeight="1">
      <c r="A45" s="20" t="s">
        <v>56</v>
      </c>
      <c r="B45" s="17">
        <f aca="true" t="shared" si="10" ref="B45:I45">+B21/B18</f>
        <v>6.612023708721422</v>
      </c>
      <c r="C45" s="17">
        <f t="shared" si="10"/>
        <v>6.9518307856381085</v>
      </c>
      <c r="D45" s="17">
        <f t="shared" si="10"/>
        <v>6.878612209046991</v>
      </c>
      <c r="E45" s="17">
        <f t="shared" si="10"/>
        <v>6.706214206342423</v>
      </c>
      <c r="F45" s="18">
        <f t="shared" si="10"/>
        <v>6.690104832523651</v>
      </c>
      <c r="G45" s="18">
        <f t="shared" si="10"/>
        <v>6.712819635679467</v>
      </c>
      <c r="H45" s="18">
        <f t="shared" si="10"/>
        <v>6.736539287247745</v>
      </c>
      <c r="I45" s="18">
        <f t="shared" si="10"/>
        <v>6.907433503611062</v>
      </c>
      <c r="J45" s="18">
        <v>6.8682961139440835</v>
      </c>
      <c r="K45" s="18">
        <v>6.8853699305005716</v>
      </c>
      <c r="L45" s="18">
        <f aca="true" t="shared" si="11" ref="L45:AM45">+L21/L18</f>
        <v>7.157553628480146</v>
      </c>
      <c r="M45" s="18">
        <f t="shared" si="11"/>
        <v>7.140541032880954</v>
      </c>
      <c r="N45" s="18">
        <f t="shared" si="11"/>
        <v>7.042778826278422</v>
      </c>
      <c r="O45" s="18">
        <f t="shared" si="11"/>
        <v>7.033695749842753</v>
      </c>
      <c r="P45" s="18">
        <f t="shared" si="11"/>
        <v>6.969035260425989</v>
      </c>
      <c r="Q45" s="18">
        <f t="shared" si="11"/>
        <v>6.939778413152252</v>
      </c>
      <c r="R45" s="18">
        <f t="shared" si="11"/>
        <v>6.9926417803302225</v>
      </c>
      <c r="S45" s="18">
        <f t="shared" si="11"/>
        <v>7.09165751920966</v>
      </c>
      <c r="T45" s="18">
        <f t="shared" si="11"/>
        <v>7.066830780452224</v>
      </c>
      <c r="U45" s="18">
        <f t="shared" si="11"/>
        <v>7.138423282372443</v>
      </c>
      <c r="V45" s="18">
        <f t="shared" si="11"/>
        <v>7.071350364963504</v>
      </c>
      <c r="W45" s="18">
        <f t="shared" si="11"/>
        <v>6.981891891891891</v>
      </c>
      <c r="X45" s="18">
        <f t="shared" si="11"/>
        <v>6.851131541725601</v>
      </c>
      <c r="Y45" s="18">
        <f t="shared" si="11"/>
        <v>6.805321390937829</v>
      </c>
      <c r="Z45" s="18">
        <f t="shared" si="11"/>
        <v>6.702957454168107</v>
      </c>
      <c r="AA45" s="18">
        <f t="shared" si="11"/>
        <v>6.581642183917806</v>
      </c>
      <c r="AB45" s="18">
        <f t="shared" si="11"/>
        <v>6.537780401416765</v>
      </c>
      <c r="AC45" s="18">
        <f t="shared" si="11"/>
        <v>6.428441127694859</v>
      </c>
      <c r="AD45" s="18">
        <f t="shared" si="11"/>
        <v>6.478032074841296</v>
      </c>
      <c r="AE45" s="18">
        <f t="shared" si="11"/>
        <v>6.559399257509281</v>
      </c>
      <c r="AF45" s="18">
        <f t="shared" si="11"/>
        <v>6.472078679779964</v>
      </c>
      <c r="AG45" s="18">
        <f t="shared" si="11"/>
        <v>6.369150594993846</v>
      </c>
      <c r="AH45" s="18">
        <f t="shared" si="11"/>
        <v>6.460604043597637</v>
      </c>
      <c r="AI45" s="18">
        <f t="shared" si="11"/>
        <v>6.462613324461449</v>
      </c>
      <c r="AJ45" s="18">
        <f t="shared" si="11"/>
        <v>6.4641521973913765</v>
      </c>
      <c r="AK45" s="18">
        <f t="shared" si="11"/>
        <v>6.459062629614269</v>
      </c>
      <c r="AL45" s="18">
        <f t="shared" si="11"/>
        <v>6.406721027921918</v>
      </c>
      <c r="AM45" s="18">
        <f t="shared" si="11"/>
        <v>6.372313475525047</v>
      </c>
      <c r="AN45" s="20" t="s">
        <v>56</v>
      </c>
    </row>
    <row r="46" spans="1:40" ht="12.75">
      <c r="A46" s="20" t="s">
        <v>45</v>
      </c>
      <c r="B46" s="17">
        <f aca="true" t="shared" si="12" ref="B46:I46">+B10/B18</f>
        <v>8.913463166807789</v>
      </c>
      <c r="C46" s="17">
        <f t="shared" si="12"/>
        <v>8.87335584784927</v>
      </c>
      <c r="D46" s="17">
        <f t="shared" si="12"/>
        <v>8.759420289855072</v>
      </c>
      <c r="E46" s="17">
        <f t="shared" si="12"/>
        <v>8.799555517565604</v>
      </c>
      <c r="F46" s="18">
        <f t="shared" si="12"/>
        <v>8.889627546237108</v>
      </c>
      <c r="G46" s="18">
        <f t="shared" si="12"/>
        <v>8.742409988882237</v>
      </c>
      <c r="H46" s="18">
        <f t="shared" si="12"/>
        <v>8.753112924001716</v>
      </c>
      <c r="I46" s="18">
        <f t="shared" si="12"/>
        <v>8.711026950854324</v>
      </c>
      <c r="J46" s="18">
        <v>8.7160189906805</v>
      </c>
      <c r="K46" s="18">
        <v>8.381191167414444</v>
      </c>
      <c r="L46" s="18">
        <f aca="true" t="shared" si="13" ref="L46:AM46">+L10/L18</f>
        <v>8.70077590141488</v>
      </c>
      <c r="M46" s="18">
        <f t="shared" si="13"/>
        <v>8.781127607250205</v>
      </c>
      <c r="N46" s="18">
        <f t="shared" si="13"/>
        <v>9.110452053563405</v>
      </c>
      <c r="O46" s="18">
        <f t="shared" si="13"/>
        <v>9.094437954892623</v>
      </c>
      <c r="P46" s="18">
        <f t="shared" si="13"/>
        <v>9.188473241453375</v>
      </c>
      <c r="Q46" s="18">
        <f t="shared" si="13"/>
        <v>9.119996426018586</v>
      </c>
      <c r="R46" s="18">
        <f t="shared" si="13"/>
        <v>8.959440057430008</v>
      </c>
      <c r="S46" s="18">
        <f t="shared" si="13"/>
        <v>8.774423710208563</v>
      </c>
      <c r="T46" s="18">
        <f t="shared" si="13"/>
        <v>8.847465353756384</v>
      </c>
      <c r="U46" s="18">
        <f t="shared" si="13"/>
        <v>8.811291213851536</v>
      </c>
      <c r="V46" s="18">
        <f t="shared" si="13"/>
        <v>8.716149635036494</v>
      </c>
      <c r="W46" s="18">
        <f t="shared" si="13"/>
        <v>9.159189189189188</v>
      </c>
      <c r="X46" s="18">
        <f t="shared" si="13"/>
        <v>9.143652758132955</v>
      </c>
      <c r="Y46" s="18">
        <f t="shared" si="13"/>
        <v>8.758868984896383</v>
      </c>
      <c r="Z46" s="18">
        <f t="shared" si="13"/>
        <v>8.680214458664821</v>
      </c>
      <c r="AA46" s="18">
        <f t="shared" si="13"/>
        <v>8.779145792646684</v>
      </c>
      <c r="AB46" s="18">
        <f t="shared" si="13"/>
        <v>8.923427222128522</v>
      </c>
      <c r="AC46" s="18">
        <f t="shared" si="13"/>
        <v>8.806301824212273</v>
      </c>
      <c r="AD46" s="18">
        <f t="shared" si="13"/>
        <v>9.018710324089541</v>
      </c>
      <c r="AE46" s="18">
        <f t="shared" si="13"/>
        <v>9.029446506918664</v>
      </c>
      <c r="AF46" s="18">
        <f t="shared" si="13"/>
        <v>8.984080680113353</v>
      </c>
      <c r="AG46" s="18">
        <f t="shared" si="13"/>
        <v>9.039146491588019</v>
      </c>
      <c r="AH46" s="18">
        <f t="shared" si="13"/>
        <v>8.93809801148182</v>
      </c>
      <c r="AI46" s="18">
        <f t="shared" si="13"/>
        <v>8.981784912251518</v>
      </c>
      <c r="AJ46" s="18">
        <f t="shared" si="13"/>
        <v>8.899642768131594</v>
      </c>
      <c r="AK46" s="18">
        <f t="shared" si="13"/>
        <v>8.692907507258399</v>
      </c>
      <c r="AL46" s="18">
        <f t="shared" si="13"/>
        <v>8.762045959970349</v>
      </c>
      <c r="AM46" s="18">
        <f t="shared" si="13"/>
        <v>8.48394214268203</v>
      </c>
      <c r="AN46" s="20" t="s">
        <v>45</v>
      </c>
    </row>
    <row r="47" spans="1:42" ht="12.75">
      <c r="A47" s="20" t="s">
        <v>44</v>
      </c>
      <c r="B47" s="17">
        <f aca="true" t="shared" si="14" ref="B47:I47">+B9/B18</f>
        <v>7.8495342929720575</v>
      </c>
      <c r="C47" s="17">
        <f t="shared" si="14"/>
        <v>7.895040881621045</v>
      </c>
      <c r="D47" s="17">
        <f t="shared" si="14"/>
        <v>7.872815107597717</v>
      </c>
      <c r="E47" s="17">
        <f t="shared" si="14"/>
        <v>7.69715360287204</v>
      </c>
      <c r="F47" s="18">
        <f t="shared" si="14"/>
        <v>7.614676553311174</v>
      </c>
      <c r="G47" s="18">
        <f t="shared" si="14"/>
        <v>7.530744890105191</v>
      </c>
      <c r="H47" s="18">
        <f t="shared" si="14"/>
        <v>7.547359381708887</v>
      </c>
      <c r="I47" s="18">
        <f t="shared" si="14"/>
        <v>7.701955258058834</v>
      </c>
      <c r="J47" s="18">
        <v>7.808598558115</v>
      </c>
      <c r="K47" s="18">
        <v>7.662971760358933</v>
      </c>
      <c r="L47" s="18">
        <f aca="true" t="shared" si="15" ref="L47:AM47">+L9/L18</f>
        <v>7.861250570515747</v>
      </c>
      <c r="M47" s="18">
        <f t="shared" si="15"/>
        <v>7.794790053738955</v>
      </c>
      <c r="N47" s="18">
        <f t="shared" si="15"/>
        <v>7.85692459782511</v>
      </c>
      <c r="O47" s="18">
        <f t="shared" si="15"/>
        <v>7.747057237847066</v>
      </c>
      <c r="P47" s="18">
        <f t="shared" si="15"/>
        <v>7.816001431895471</v>
      </c>
      <c r="Q47" s="18">
        <f t="shared" si="15"/>
        <v>7.668959971408149</v>
      </c>
      <c r="R47" s="18">
        <f t="shared" si="15"/>
        <v>7.710786073223259</v>
      </c>
      <c r="S47" s="18">
        <f t="shared" si="15"/>
        <v>7.800493962678376</v>
      </c>
      <c r="T47" s="18">
        <f t="shared" si="15"/>
        <v>7.701039387308534</v>
      </c>
      <c r="U47" s="18">
        <f t="shared" si="15"/>
        <v>7.924203352366918</v>
      </c>
      <c r="V47" s="18">
        <f t="shared" si="15"/>
        <v>7.939872262773722</v>
      </c>
      <c r="W47" s="18">
        <f t="shared" si="15"/>
        <v>8.263873873873873</v>
      </c>
      <c r="X47" s="18">
        <f t="shared" si="15"/>
        <v>8.168847241867045</v>
      </c>
      <c r="Y47" s="18">
        <f t="shared" si="15"/>
        <v>7.978661749209694</v>
      </c>
      <c r="Z47" s="18">
        <f t="shared" si="15"/>
        <v>7.805084745762711</v>
      </c>
      <c r="AA47" s="18">
        <f t="shared" si="15"/>
        <v>7.874416235034389</v>
      </c>
      <c r="AB47" s="18">
        <f t="shared" si="15"/>
        <v>8.019227525721032</v>
      </c>
      <c r="AC47" s="18">
        <f t="shared" si="15"/>
        <v>7.8019071310116095</v>
      </c>
      <c r="AD47" s="18">
        <f t="shared" si="15"/>
        <v>7.819411961242899</v>
      </c>
      <c r="AE47" s="18">
        <f t="shared" si="15"/>
        <v>7.692203847451906</v>
      </c>
      <c r="AF47" s="18">
        <f t="shared" si="15"/>
        <v>7.8133855642607095</v>
      </c>
      <c r="AG47" s="18">
        <f t="shared" si="15"/>
        <v>7.774887156339762</v>
      </c>
      <c r="AH47" s="18">
        <f t="shared" si="15"/>
        <v>7.6740161411099095</v>
      </c>
      <c r="AI47" s="18">
        <f t="shared" si="15"/>
        <v>7.669383681277552</v>
      </c>
      <c r="AJ47" s="18">
        <f t="shared" si="15"/>
        <v>7.637617346514912</v>
      </c>
      <c r="AK47" s="18">
        <f t="shared" si="15"/>
        <v>7.485358772293654</v>
      </c>
      <c r="AL47" s="18">
        <f t="shared" si="15"/>
        <v>7.405073717156743</v>
      </c>
      <c r="AM47" s="18">
        <f t="shared" si="15"/>
        <v>7.21655634550952</v>
      </c>
      <c r="AN47" s="20" t="s">
        <v>44</v>
      </c>
      <c r="AP47" s="4">
        <f>AG47/AG45</f>
        <v>1.220710209372475</v>
      </c>
    </row>
    <row r="48" spans="1:49" s="3" customFormat="1" ht="12.75">
      <c r="A48" s="20" t="s">
        <v>50</v>
      </c>
      <c r="B48" s="5"/>
      <c r="C48" s="5"/>
      <c r="D48" s="5"/>
      <c r="E48" s="5"/>
      <c r="F48" s="6"/>
      <c r="G48" s="6"/>
      <c r="H48" s="6"/>
      <c r="I48" s="6"/>
      <c r="J48" s="6"/>
      <c r="K48" s="6"/>
      <c r="L48" s="6">
        <f aca="true" t="shared" si="16" ref="L48:AM48">L15*L44</f>
        <v>0.2283888635326335</v>
      </c>
      <c r="M48" s="6">
        <f t="shared" si="16"/>
        <v>0.22989343291738773</v>
      </c>
      <c r="N48" s="6">
        <f t="shared" si="16"/>
        <v>0.23123932776130132</v>
      </c>
      <c r="O48" s="6">
        <f t="shared" si="16"/>
        <v>0.2302992182586036</v>
      </c>
      <c r="P48" s="6">
        <f t="shared" si="16"/>
        <v>0.23250402720601393</v>
      </c>
      <c r="Q48" s="6">
        <f t="shared" si="16"/>
        <v>0.2289135096497498</v>
      </c>
      <c r="R48" s="6">
        <f t="shared" si="16"/>
        <v>0.23187365398420673</v>
      </c>
      <c r="S48" s="6">
        <f t="shared" si="16"/>
        <v>0.23426637394804245</v>
      </c>
      <c r="T48" s="6">
        <f t="shared" si="16"/>
        <v>0.23741794310722103</v>
      </c>
      <c r="U48" s="6">
        <f t="shared" si="16"/>
        <v>0.23825750598636947</v>
      </c>
      <c r="V48" s="6">
        <f t="shared" si="16"/>
        <v>0.24014598540145982</v>
      </c>
      <c r="W48" s="6">
        <f t="shared" si="16"/>
        <v>0.2379279279279279</v>
      </c>
      <c r="X48" s="6">
        <f t="shared" si="16"/>
        <v>0.2332036775106082</v>
      </c>
      <c r="Y48" s="6">
        <f t="shared" si="16"/>
        <v>0.23489638215665612</v>
      </c>
      <c r="Z48" s="6">
        <f t="shared" si="16"/>
        <v>0.23426150121065373</v>
      </c>
      <c r="AA48" s="6">
        <f t="shared" si="16"/>
        <v>0.23044918060626643</v>
      </c>
      <c r="AB48" s="6">
        <f t="shared" si="16"/>
        <v>0.23266992747512227</v>
      </c>
      <c r="AC48" s="6">
        <f t="shared" si="16"/>
        <v>0.22935323383084577</v>
      </c>
      <c r="AD48" s="6">
        <f t="shared" si="16"/>
        <v>0.23229201470096894</v>
      </c>
      <c r="AE48" s="6">
        <f t="shared" si="16"/>
        <v>0.23025649679379007</v>
      </c>
      <c r="AF48" s="6">
        <f t="shared" si="16"/>
        <v>0.23187197866311052</v>
      </c>
      <c r="AG48" s="6">
        <f t="shared" si="16"/>
        <v>0.23077554370127207</v>
      </c>
      <c r="AH48" s="6">
        <f t="shared" si="16"/>
        <v>0.23155004576087862</v>
      </c>
      <c r="AI48" s="6">
        <f t="shared" si="16"/>
        <v>0.23122348831406475</v>
      </c>
      <c r="AJ48" s="6">
        <f t="shared" si="16"/>
        <v>0.233446872144222</v>
      </c>
      <c r="AK48" s="6">
        <f t="shared" si="16"/>
        <v>0.23193695562007466</v>
      </c>
      <c r="AL48" s="6">
        <f t="shared" si="16"/>
        <v>0.23004694835680753</v>
      </c>
      <c r="AM48" s="6">
        <f t="shared" si="16"/>
        <v>0.23004004249407534</v>
      </c>
      <c r="AN48" s="20" t="s">
        <v>50</v>
      </c>
      <c r="AW48" s="4"/>
    </row>
    <row r="49" spans="1:40" s="3" customFormat="1" ht="12.75">
      <c r="A49" s="20" t="s">
        <v>58</v>
      </c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6">
        <f aca="true" t="shared" si="17" ref="N49:AM49">N23*N44</f>
        <v>0.46724184416284714</v>
      </c>
      <c r="O49" s="6">
        <f t="shared" si="17"/>
        <v>0.479557911762063</v>
      </c>
      <c r="P49" s="6">
        <f t="shared" si="17"/>
        <v>0.49579380705208526</v>
      </c>
      <c r="Q49" s="6">
        <f t="shared" si="17"/>
        <v>0.4659578270192995</v>
      </c>
      <c r="R49" s="6">
        <f t="shared" si="17"/>
        <v>0.4451722900215362</v>
      </c>
      <c r="S49" s="6">
        <f t="shared" si="17"/>
        <v>0.39599341383095504</v>
      </c>
      <c r="T49" s="6">
        <f t="shared" si="17"/>
        <v>0.3862144420131291</v>
      </c>
      <c r="U49" s="6">
        <f t="shared" si="17"/>
        <v>0.40624424387548347</v>
      </c>
      <c r="V49" s="6">
        <f t="shared" si="17"/>
        <v>0.4077554744525547</v>
      </c>
      <c r="W49" s="6">
        <f t="shared" si="17"/>
        <v>0.4124324324324324</v>
      </c>
      <c r="X49" s="6">
        <f t="shared" si="17"/>
        <v>0.408504243281471</v>
      </c>
      <c r="Y49" s="6">
        <f t="shared" si="17"/>
        <v>0.4040217773094485</v>
      </c>
      <c r="Z49" s="6">
        <f t="shared" si="17"/>
        <v>0.4120546523694223</v>
      </c>
      <c r="AA49" s="6">
        <f t="shared" si="17"/>
        <v>0.42888681328012224</v>
      </c>
      <c r="AB49" s="6">
        <f t="shared" si="17"/>
        <v>0.4456906729634002</v>
      </c>
      <c r="AC49" s="6">
        <f t="shared" si="17"/>
        <v>0.4223880597014925</v>
      </c>
      <c r="AD49" s="6">
        <f t="shared" si="17"/>
        <v>0.4280821917808219</v>
      </c>
      <c r="AE49" s="6">
        <f t="shared" si="17"/>
        <v>0.4422038474519069</v>
      </c>
      <c r="AF49" s="6">
        <f t="shared" si="17"/>
        <v>0.4489081513585597</v>
      </c>
      <c r="AG49" s="6">
        <f t="shared" si="17"/>
        <v>0.462782109150595</v>
      </c>
      <c r="AH49" s="6">
        <f t="shared" si="17"/>
        <v>0.45161827107080454</v>
      </c>
      <c r="AI49" s="6">
        <f t="shared" si="17"/>
        <v>0.4416534974631956</v>
      </c>
      <c r="AJ49" s="6">
        <f t="shared" si="17"/>
        <v>0.44346597989532277</v>
      </c>
      <c r="AK49" s="6">
        <f t="shared" si="17"/>
        <v>0.42712567399419327</v>
      </c>
      <c r="AL49" s="6">
        <f t="shared" si="17"/>
        <v>0.4198995140433243</v>
      </c>
      <c r="AM49" s="6">
        <f t="shared" si="17"/>
        <v>0.39682928822423796</v>
      </c>
      <c r="AN49" s="20" t="s">
        <v>58</v>
      </c>
    </row>
    <row r="50" spans="1:40" s="3" customFormat="1" ht="12.75">
      <c r="A50" s="20" t="s">
        <v>41</v>
      </c>
      <c r="B50" s="5"/>
      <c r="C50" s="5"/>
      <c r="D50" s="5"/>
      <c r="E50" s="5"/>
      <c r="F50" s="6"/>
      <c r="G50" s="6"/>
      <c r="H50" s="6"/>
      <c r="I50" s="6"/>
      <c r="J50" s="6"/>
      <c r="K50" s="6">
        <f aca="true" t="shared" si="18" ref="K50:AM50">K6*K44</f>
        <v>1.8742852115773732</v>
      </c>
      <c r="L50" s="6">
        <f t="shared" si="18"/>
        <v>1.948334094020995</v>
      </c>
      <c r="M50" s="6">
        <f t="shared" si="18"/>
        <v>1.943619637489753</v>
      </c>
      <c r="N50" s="6">
        <f t="shared" si="18"/>
        <v>1.9171384919565022</v>
      </c>
      <c r="O50" s="6">
        <f t="shared" si="18"/>
        <v>1.914547578398778</v>
      </c>
      <c r="P50" s="6">
        <f t="shared" si="18"/>
        <v>1.8969930195095757</v>
      </c>
      <c r="Q50" s="6">
        <f t="shared" si="18"/>
        <v>1.8890278770550393</v>
      </c>
      <c r="R50" s="6">
        <f t="shared" si="18"/>
        <v>1.9036252692031583</v>
      </c>
      <c r="S50" s="6">
        <f t="shared" si="18"/>
        <v>1.9301134284668862</v>
      </c>
      <c r="T50" s="6">
        <f t="shared" si="18"/>
        <v>1.9236870897155363</v>
      </c>
      <c r="U50" s="6">
        <f t="shared" si="18"/>
        <v>1.9432676367655184</v>
      </c>
      <c r="V50" s="6">
        <f t="shared" si="18"/>
        <v>1.9248175182481748</v>
      </c>
      <c r="W50" s="6">
        <f t="shared" si="18"/>
        <v>1.9006306306306306</v>
      </c>
      <c r="X50" s="6">
        <f t="shared" si="18"/>
        <v>1.8649222065063649</v>
      </c>
      <c r="Y50" s="6">
        <f t="shared" si="18"/>
        <v>1.8528275377590444</v>
      </c>
      <c r="Z50" s="6">
        <f t="shared" si="18"/>
        <v>1.8246281563472846</v>
      </c>
      <c r="AA50" s="6">
        <f t="shared" si="18"/>
        <v>1.7915428377345675</v>
      </c>
      <c r="AB50" s="6">
        <f t="shared" si="18"/>
        <v>1.7796424354865914</v>
      </c>
      <c r="AC50" s="6">
        <f t="shared" si="18"/>
        <v>1.75</v>
      </c>
      <c r="AD50" s="6">
        <f t="shared" si="18"/>
        <v>1.763531573671901</v>
      </c>
      <c r="AE50" s="6">
        <f t="shared" si="18"/>
        <v>1.7855214309821128</v>
      </c>
      <c r="AF50" s="6">
        <f t="shared" si="18"/>
        <v>1.7617936322720453</v>
      </c>
      <c r="AG50" s="6">
        <f t="shared" si="18"/>
        <v>1.7336889618383258</v>
      </c>
      <c r="AH50" s="6">
        <f t="shared" si="18"/>
        <v>1.7586321657375823</v>
      </c>
      <c r="AI50" s="6">
        <f t="shared" si="18"/>
        <v>1.7590451634367463</v>
      </c>
      <c r="AJ50" s="6">
        <f t="shared" si="18"/>
        <v>1.759491567666362</v>
      </c>
      <c r="AK50" s="6">
        <f t="shared" si="18"/>
        <v>1.7581916217337203</v>
      </c>
      <c r="AL50" s="6">
        <f t="shared" si="18"/>
        <v>1.7438431760151554</v>
      </c>
      <c r="AM50" s="6">
        <f t="shared" si="18"/>
        <v>1.7346571872190897</v>
      </c>
      <c r="AN50" s="20" t="s">
        <v>41</v>
      </c>
    </row>
    <row r="51" spans="1:40" s="3" customFormat="1" ht="12.75">
      <c r="A51" s="20" t="s">
        <v>42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>
        <f aca="true" t="shared" si="19" ref="O51:AM51">O7*O44</f>
        <v>4.752268847156079</v>
      </c>
      <c r="P51" s="6">
        <f t="shared" si="19"/>
        <v>4.887238231609093</v>
      </c>
      <c r="Q51" s="6">
        <f t="shared" si="19"/>
        <v>4.649749821300929</v>
      </c>
      <c r="R51" s="6">
        <f t="shared" si="19"/>
        <v>4.547110552763819</v>
      </c>
      <c r="S51" s="6">
        <f t="shared" si="19"/>
        <v>4.354098060739115</v>
      </c>
      <c r="T51" s="6">
        <f t="shared" si="19"/>
        <v>4.615517870167761</v>
      </c>
      <c r="U51" s="6">
        <f t="shared" si="19"/>
        <v>4.75686130042365</v>
      </c>
      <c r="V51" s="6">
        <f t="shared" si="19"/>
        <v>4.862317518248175</v>
      </c>
      <c r="W51" s="6">
        <f t="shared" si="19"/>
        <v>5.011441441441441</v>
      </c>
      <c r="X51" s="6">
        <f t="shared" si="19"/>
        <v>5.047294908062235</v>
      </c>
      <c r="Y51" s="6">
        <f t="shared" si="19"/>
        <v>4.858710923779417</v>
      </c>
      <c r="Z51" s="6">
        <f t="shared" si="19"/>
        <v>4.710134901418194</v>
      </c>
      <c r="AA51" s="6">
        <f t="shared" si="19"/>
        <v>4.85250912796128</v>
      </c>
      <c r="AB51" s="6">
        <f t="shared" si="19"/>
        <v>5.038961038961039</v>
      </c>
      <c r="AC51" s="6">
        <f t="shared" si="19"/>
        <v>4.911608623548922</v>
      </c>
      <c r="AD51" s="6">
        <f t="shared" si="19"/>
        <v>4.988138990978951</v>
      </c>
      <c r="AE51" s="6">
        <f t="shared" si="19"/>
        <v>4.989622004724941</v>
      </c>
      <c r="AF51" s="6">
        <f t="shared" si="19"/>
        <v>5.013002167027838</v>
      </c>
      <c r="AG51" s="6">
        <f t="shared" si="19"/>
        <v>4.9242511284366035</v>
      </c>
      <c r="AH51" s="6">
        <f t="shared" si="19"/>
        <v>4.849405108578085</v>
      </c>
      <c r="AI51" s="6">
        <f t="shared" si="19"/>
        <v>4.744240206271313</v>
      </c>
      <c r="AJ51" s="6">
        <f t="shared" si="19"/>
        <v>4.728420702832932</v>
      </c>
      <c r="AK51" s="6">
        <f t="shared" si="19"/>
        <v>4.657486520116135</v>
      </c>
      <c r="AL51" s="6">
        <f t="shared" si="19"/>
        <v>4.8115476484638835</v>
      </c>
      <c r="AM51" s="6">
        <f t="shared" si="19"/>
        <v>4.541472583149465</v>
      </c>
      <c r="AN51" s="20" t="s">
        <v>42</v>
      </c>
    </row>
    <row r="52" spans="1:40" s="3" customFormat="1" ht="12.75">
      <c r="A52" s="21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21"/>
    </row>
    <row r="53" spans="1:40" s="3" customFormat="1" ht="12.75">
      <c r="A53" s="22" t="s">
        <v>69</v>
      </c>
      <c r="C53" s="5">
        <v>6.9612</v>
      </c>
      <c r="D53" s="5">
        <v>6.8955</v>
      </c>
      <c r="E53" s="5">
        <v>6.7368</v>
      </c>
      <c r="F53" s="6">
        <v>6.7295</v>
      </c>
      <c r="G53" s="6">
        <v>6.7421</v>
      </c>
      <c r="H53" s="6">
        <v>6.7502</v>
      </c>
      <c r="I53" s="6">
        <v>6.9184</v>
      </c>
      <c r="J53" s="6">
        <v>6.8785</v>
      </c>
      <c r="K53" s="6">
        <f>K45+0.022</f>
        <v>6.907369930500572</v>
      </c>
      <c r="L53" s="6">
        <f>L45+0.0256</f>
        <v>7.183153628480146</v>
      </c>
      <c r="M53" s="6">
        <v>7.1405</v>
      </c>
      <c r="N53" s="6">
        <v>7.0728</v>
      </c>
      <c r="O53" s="6">
        <v>7.0637</v>
      </c>
      <c r="P53" s="6">
        <v>6.999</v>
      </c>
      <c r="Q53" s="6">
        <v>7.07</v>
      </c>
      <c r="R53" s="6">
        <v>7.08</v>
      </c>
      <c r="S53" s="24">
        <v>7.1</v>
      </c>
      <c r="T53" s="24">
        <v>7.11</v>
      </c>
      <c r="U53" s="24">
        <v>7.15</v>
      </c>
      <c r="V53" s="24">
        <v>7.11</v>
      </c>
      <c r="W53" s="24">
        <v>7.05</v>
      </c>
      <c r="X53" s="25">
        <v>6.851131541725601</v>
      </c>
      <c r="Y53" s="24">
        <v>6.805321390937829</v>
      </c>
      <c r="Z53" s="24">
        <v>6.73</v>
      </c>
      <c r="AA53" s="24">
        <v>6.62</v>
      </c>
      <c r="AB53" s="24">
        <v>6.57</v>
      </c>
      <c r="AC53" s="24">
        <v>6.48</v>
      </c>
      <c r="AD53" s="24">
        <v>6.52</v>
      </c>
      <c r="AE53" s="24">
        <v>6.61</v>
      </c>
      <c r="AF53" s="24">
        <v>6.53</v>
      </c>
      <c r="AG53" s="24">
        <v>6.42</v>
      </c>
      <c r="AH53" s="24">
        <v>6.51</v>
      </c>
      <c r="AI53" s="6">
        <v>6.52</v>
      </c>
      <c r="AJ53" s="6">
        <v>6.52</v>
      </c>
      <c r="AK53" s="6">
        <v>6.52</v>
      </c>
      <c r="AL53" s="6">
        <v>6.46</v>
      </c>
      <c r="AM53" s="6">
        <v>6.39</v>
      </c>
      <c r="AN53" s="3" t="s">
        <v>56</v>
      </c>
    </row>
    <row r="54" spans="1:40" ht="12.75" hidden="1">
      <c r="A54" s="23" t="s">
        <v>70</v>
      </c>
      <c r="C54" s="5">
        <v>6.86</v>
      </c>
      <c r="D54" s="5">
        <v>6.86</v>
      </c>
      <c r="E54" s="5">
        <v>6.7002</v>
      </c>
      <c r="F54" s="6">
        <v>6.6895</v>
      </c>
      <c r="G54" s="6">
        <v>6.7032</v>
      </c>
      <c r="H54" s="6">
        <v>6.7402</v>
      </c>
      <c r="I54" s="6">
        <v>6.9054</v>
      </c>
      <c r="J54" s="6">
        <v>6.8653</v>
      </c>
      <c r="K54" s="6">
        <v>6.8754</v>
      </c>
      <c r="L54" s="6">
        <v>7.0576</v>
      </c>
      <c r="M54" s="6">
        <v>7.1085</v>
      </c>
      <c r="N54" s="6">
        <v>7.0128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N54" s="3" t="s">
        <v>56</v>
      </c>
    </row>
    <row r="55" spans="1:40" ht="12.75">
      <c r="A55" s="22" t="s">
        <v>71</v>
      </c>
      <c r="C55" s="5">
        <v>6.86</v>
      </c>
      <c r="D55" s="5">
        <v>6.86</v>
      </c>
      <c r="E55" s="5">
        <v>6.7002</v>
      </c>
      <c r="F55" s="6">
        <v>6.6895</v>
      </c>
      <c r="G55" s="6">
        <v>6.7032</v>
      </c>
      <c r="H55" s="6">
        <v>6.7402</v>
      </c>
      <c r="I55" s="6">
        <v>6.9054</v>
      </c>
      <c r="J55" s="6">
        <v>6.8653</v>
      </c>
      <c r="K55" s="6">
        <v>6.8754</v>
      </c>
      <c r="L55" s="6">
        <v>7.0576</v>
      </c>
      <c r="M55" s="6">
        <v>7.1085</v>
      </c>
      <c r="N55" s="6">
        <v>7.0128</v>
      </c>
      <c r="O55" s="6">
        <v>7.0037</v>
      </c>
      <c r="P55" s="6">
        <v>6.939</v>
      </c>
      <c r="Q55" s="6">
        <v>6.9098</v>
      </c>
      <c r="R55" s="6">
        <v>6.9018</v>
      </c>
      <c r="S55" s="24">
        <v>7.09</v>
      </c>
      <c r="T55" s="24">
        <v>7.06</v>
      </c>
      <c r="U55" s="24">
        <v>7.11</v>
      </c>
      <c r="V55" s="24">
        <v>7.06</v>
      </c>
      <c r="W55" s="24"/>
      <c r="X55" s="24"/>
      <c r="Y55" s="24">
        <v>6.82</v>
      </c>
      <c r="Z55" s="24"/>
      <c r="AA55" s="24"/>
      <c r="AB55" s="24"/>
      <c r="AC55" s="24"/>
      <c r="AD55" s="24"/>
      <c r="AE55" s="24"/>
      <c r="AF55" s="24"/>
      <c r="AG55" s="24"/>
      <c r="AH55" s="24"/>
      <c r="AN55" s="3" t="s">
        <v>56</v>
      </c>
    </row>
    <row r="56" spans="3:39" ht="12.75">
      <c r="C56" s="5">
        <f aca="true" t="shared" si="20" ref="C56:F56">C53-C54</f>
        <v>0.10119999999999951</v>
      </c>
      <c r="D56" s="5">
        <f t="shared" si="20"/>
        <v>0.035499999999999865</v>
      </c>
      <c r="E56" s="5">
        <f t="shared" si="20"/>
        <v>0.036599999999999966</v>
      </c>
      <c r="F56" s="5">
        <f aca="true" t="shared" si="21" ref="F56:O56">F53-F54</f>
        <v>0.040000000000000036</v>
      </c>
      <c r="G56" s="5">
        <f t="shared" si="21"/>
        <v>0.038899999999999935</v>
      </c>
      <c r="H56" s="5">
        <f t="shared" si="21"/>
        <v>0.010000000000000675</v>
      </c>
      <c r="I56" s="5">
        <f t="shared" si="21"/>
        <v>0.0129999999999999</v>
      </c>
      <c r="J56" s="5">
        <f t="shared" si="21"/>
        <v>0.013199999999999434</v>
      </c>
      <c r="K56" s="5">
        <f t="shared" si="21"/>
        <v>0.03196993050057184</v>
      </c>
      <c r="L56" s="5">
        <f t="shared" si="21"/>
        <v>0.12555362848014617</v>
      </c>
      <c r="M56" s="5">
        <f t="shared" si="21"/>
        <v>0.03200000000000003</v>
      </c>
      <c r="N56" s="5">
        <f aca="true" t="shared" si="22" ref="N56:V56">N53-N55</f>
        <v>0.05999999999999961</v>
      </c>
      <c r="O56" s="5">
        <f t="shared" si="22"/>
        <v>0.05999999999999961</v>
      </c>
      <c r="P56" s="5">
        <f t="shared" si="22"/>
        <v>0.05999999999999961</v>
      </c>
      <c r="Q56" s="5">
        <f t="shared" si="22"/>
        <v>0.16020000000000056</v>
      </c>
      <c r="R56" s="5">
        <f t="shared" si="22"/>
        <v>0.17820000000000036</v>
      </c>
      <c r="S56" s="26">
        <f t="shared" si="22"/>
        <v>0.009999999999999787</v>
      </c>
      <c r="T56" s="26">
        <f t="shared" si="22"/>
        <v>0.05000000000000071</v>
      </c>
      <c r="U56" s="26">
        <f t="shared" si="22"/>
        <v>0.040000000000000036</v>
      </c>
      <c r="V56" s="26">
        <f t="shared" si="22"/>
        <v>0.05000000000000071</v>
      </c>
      <c r="W56" s="26"/>
      <c r="X56" s="26"/>
      <c r="Y56" s="26"/>
      <c r="Z56" s="26"/>
      <c r="AA56" s="26"/>
      <c r="AB56" s="26"/>
      <c r="AC56" s="26">
        <f aca="true" t="shared" si="23" ref="AC56:AM56">AC45-AC53</f>
        <v>-0.051558872305141</v>
      </c>
      <c r="AD56" s="26">
        <f t="shared" si="23"/>
        <v>-0.041967925158703956</v>
      </c>
      <c r="AE56" s="26">
        <f t="shared" si="23"/>
        <v>-0.050600742490718886</v>
      </c>
      <c r="AF56" s="26">
        <f t="shared" si="23"/>
        <v>-0.0579213202200366</v>
      </c>
      <c r="AG56" s="26">
        <f t="shared" si="23"/>
        <v>-0.05084940500615431</v>
      </c>
      <c r="AH56" s="26">
        <f t="shared" si="23"/>
        <v>-0.04939595640236316</v>
      </c>
      <c r="AI56" s="26">
        <f t="shared" si="23"/>
        <v>-0.05738667553855059</v>
      </c>
      <c r="AJ56" s="26">
        <f t="shared" si="23"/>
        <v>-0.0558478026086231</v>
      </c>
      <c r="AK56" s="26">
        <f t="shared" si="23"/>
        <v>-0.06093737038573099</v>
      </c>
      <c r="AL56" s="26">
        <f t="shared" si="23"/>
        <v>-0.05327897207808174</v>
      </c>
      <c r="AM56" s="26">
        <f t="shared" si="23"/>
        <v>-0.01768652447495267</v>
      </c>
    </row>
    <row r="58" ht="12.75">
      <c r="A58" s="4" t="s">
        <v>46</v>
      </c>
    </row>
    <row r="59" spans="1:7" ht="12.75">
      <c r="A59" s="22" t="s">
        <v>72</v>
      </c>
      <c r="G59" s="6">
        <v>0.8552</v>
      </c>
    </row>
  </sheetData>
  <sheetProtection/>
  <printOptions gridLines="1" horizontalCentered="1"/>
  <pageMargins left="0.31" right="0" top="0.2" bottom="0.39" header="0.51" footer="0.51"/>
  <pageSetup fitToHeight="1" fitToWidth="1" horizontalDpi="600" verticalDpi="600" orientation="landscape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OneCourier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OneCourier</dc:creator>
  <cp:keywords/>
  <dc:description/>
  <cp:lastModifiedBy>春天</cp:lastModifiedBy>
  <cp:lastPrinted>2019-01-02T02:09:01Z</cp:lastPrinted>
  <dcterms:created xsi:type="dcterms:W3CDTF">2002-08-02T01:45:37Z</dcterms:created>
  <dcterms:modified xsi:type="dcterms:W3CDTF">2021-12-22T10:58:08Z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DE86B126878A4BA2BA8C40E7B92AE360</vt:lpwstr>
  </property>
</Properties>
</file>